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activeTab="0"/>
  </bookViews>
  <sheets>
    <sheet name="SEK &amp; YTN - FCL" sheetId="1" r:id="rId1"/>
  </sheets>
  <externalReferences>
    <externalReference r:id="rId4"/>
  </externalReferences>
  <definedNames>
    <definedName name="_xlnm._FilterDatabase" localSheetId="0" hidden="1">'SEK &amp; YTN - FCL'!$A$8:$ET$198</definedName>
    <definedName name="_Key1" localSheetId="0" hidden="1">'SEK &amp; YTN - FCL'!#REF!</definedName>
    <definedName name="_Key1" hidden="1">#REF!</definedName>
    <definedName name="_Key2" localSheetId="0" hidden="1">'SEK &amp; YTN - FCL'!#REF!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'SEK &amp; YTN - FCL'!#REF!</definedName>
    <definedName name="_Sort" hidden="1">#REF!</definedName>
    <definedName name="a" hidden="1">#REF!</definedName>
    <definedName name="abc">#REF!</definedName>
    <definedName name="ABCD">#REF!</definedName>
    <definedName name="celia" localSheetId="0" hidden="1">#REF!</definedName>
    <definedName name="celia" hidden="1">#REF!</definedName>
    <definedName name="n">#REF!</definedName>
    <definedName name="_xlnm.Print_Area" localSheetId="0">'SEK &amp; YTN - FCL'!$A$1:$T$202</definedName>
    <definedName name="Print_Area_MI" localSheetId="0">'SEK &amp; YTN - FCL'!$A$3:$O$8</definedName>
    <definedName name="PRINT_AREA_MI">#REF!</definedName>
    <definedName name="PRINT_AREA_MIA">#REF!</definedName>
    <definedName name="sch" hidden="1">#REF!</definedName>
  </definedNames>
  <calcPr fullCalcOnLoad="1"/>
</workbook>
</file>

<file path=xl/sharedStrings.xml><?xml version="1.0" encoding="utf-8"?>
<sst xmlns="http://schemas.openxmlformats.org/spreadsheetml/2006/main" count="2799" uniqueCount="300">
  <si>
    <t>MITEX INTERNATIONAL (H.K.) LTD.</t>
  </si>
  <si>
    <t>*****************************************************</t>
  </si>
  <si>
    <t>OCT. 2020 - FCL SHEKOU &amp; YANTIAN SAILING SCHEDULE</t>
  </si>
  <si>
    <t xml:space="preserve">Date : </t>
  </si>
  <si>
    <t>SI &amp; VGM</t>
  </si>
  <si>
    <t>CY</t>
  </si>
  <si>
    <t xml:space="preserve"> </t>
  </si>
  <si>
    <t xml:space="preserve"> </t>
  </si>
  <si>
    <t>CUT OFF</t>
  </si>
  <si>
    <t>SHEKOU</t>
  </si>
  <si>
    <t>YANTIAN</t>
  </si>
  <si>
    <t xml:space="preserve"> ETD</t>
  </si>
  <si>
    <t xml:space="preserve"> ETA</t>
  </si>
  <si>
    <t>ETA</t>
  </si>
  <si>
    <t>CARRIER</t>
  </si>
  <si>
    <t xml:space="preserve">            VESSEL</t>
  </si>
  <si>
    <t>VOYAGE</t>
  </si>
  <si>
    <t>12:00</t>
  </si>
  <si>
    <t>HK/YTN/ SEK</t>
  </si>
  <si>
    <t xml:space="preserve">TOKYO </t>
  </si>
  <si>
    <t>YHM</t>
  </si>
  <si>
    <t>OSAKA</t>
  </si>
  <si>
    <t xml:space="preserve"> KOBE</t>
  </si>
  <si>
    <t>NAGOYA</t>
  </si>
  <si>
    <t xml:space="preserve"> MOJI</t>
  </si>
  <si>
    <t>SHIMIZU</t>
  </si>
  <si>
    <t>HAKATA</t>
  </si>
  <si>
    <t>KAWASAKI</t>
  </si>
  <si>
    <t>CHIBA</t>
  </si>
  <si>
    <t>OOCL - KTX1</t>
  </si>
  <si>
    <t>BLANK SAILING</t>
  </si>
  <si>
    <t>14:00</t>
  </si>
  <si>
    <t xml:space="preserve">  ---</t>
  </si>
  <si>
    <t xml:space="preserve">  ---</t>
  </si>
  <si>
    <t>OOCL - KTX2</t>
  </si>
  <si>
    <t>SKIP SAILING</t>
  </si>
  <si>
    <t xml:space="preserve">TSL (PAS)  </t>
  </si>
  <si>
    <t>HANSA DUBURG</t>
  </si>
  <si>
    <t>20019N</t>
  </si>
  <si>
    <t>14:00</t>
  </si>
  <si>
    <t xml:space="preserve">TSL (JTV)  </t>
  </si>
  <si>
    <t>GREEN DAWN</t>
  </si>
  <si>
    <t>0TV6UN</t>
  </si>
  <si>
    <t>TSL (PAS) =</t>
  </si>
  <si>
    <t>HANSA DUBURG</t>
  </si>
  <si>
    <t>TSL (JTK)=</t>
  </si>
  <si>
    <t>TS KOBE</t>
  </si>
  <si>
    <t>20035N</t>
  </si>
  <si>
    <t>TSL (JTV)=</t>
  </si>
  <si>
    <t>YM (PAS) =</t>
  </si>
  <si>
    <t>12:00</t>
  </si>
  <si>
    <t>17:00</t>
  </si>
  <si>
    <t>OOCL - KTX2=</t>
  </si>
  <si>
    <t>OOCL CHARLESTON</t>
  </si>
  <si>
    <t>189N</t>
  </si>
  <si>
    <t>10:00</t>
  </si>
  <si>
    <t xml:space="preserve"> 15:00</t>
  </si>
  <si>
    <t>OOCL - KTX1=</t>
  </si>
  <si>
    <t>15:00</t>
  </si>
  <si>
    <t xml:space="preserve">WH - NS3  </t>
  </si>
  <si>
    <t>FRED</t>
  </si>
  <si>
    <t>N048</t>
  </si>
  <si>
    <t>08:00</t>
  </si>
  <si>
    <t>---</t>
  </si>
  <si>
    <t>ONE - JTS</t>
  </si>
  <si>
    <t>JEJU ISLAND</t>
  </si>
  <si>
    <t>110N</t>
  </si>
  <si>
    <t>EVGN- JTS =</t>
  </si>
  <si>
    <t>YM CENTENNIAL</t>
  </si>
  <si>
    <t>003N</t>
  </si>
  <si>
    <t>09:00</t>
  </si>
  <si>
    <t xml:space="preserve">TSL (JTK-2)  </t>
  </si>
  <si>
    <t>TS YOKOHAMA</t>
  </si>
  <si>
    <t>20013N</t>
  </si>
  <si>
    <t>WH  ( JH2 ) JTP =</t>
  </si>
  <si>
    <t>WAN HAI 267</t>
  </si>
  <si>
    <t>N307</t>
  </si>
  <si>
    <t xml:space="preserve">WH - JKH  </t>
  </si>
  <si>
    <t>INFINITY</t>
  </si>
  <si>
    <t>N007</t>
  </si>
  <si>
    <t xml:space="preserve">WH - JCV  </t>
  </si>
  <si>
    <t>SUNRISE DRAGON</t>
  </si>
  <si>
    <t>N044</t>
  </si>
  <si>
    <t xml:space="preserve">WH - (NS3)  </t>
  </si>
  <si>
    <t>YM - JTS=</t>
  </si>
  <si>
    <t xml:space="preserve">YM CENTENNIAL </t>
  </si>
  <si>
    <t>TSL /  JTS =</t>
  </si>
  <si>
    <t>003N</t>
  </si>
  <si>
    <t>TSL (JTK-2)=</t>
  </si>
  <si>
    <t>OOCL - KTX3</t>
  </si>
  <si>
    <t>OOCL SAVANNAH</t>
  </si>
  <si>
    <t>396N</t>
  </si>
  <si>
    <t xml:space="preserve"> 14:00</t>
  </si>
  <si>
    <t xml:space="preserve">TSL (JHT) </t>
  </si>
  <si>
    <t>TS OSAKA</t>
  </si>
  <si>
    <t>20010N</t>
  </si>
  <si>
    <t>EVGN - NSC=</t>
  </si>
  <si>
    <t>ADVANCE</t>
  </si>
  <si>
    <t>1449-041N</t>
  </si>
  <si>
    <t>TSL (JHT)=</t>
  </si>
  <si>
    <t xml:space="preserve">WH  JSH  </t>
  </si>
  <si>
    <t>WAN HAI 101</t>
  </si>
  <si>
    <t>W187</t>
  </si>
  <si>
    <t>WH - JKH =</t>
  </si>
  <si>
    <t>WH (JCV)=</t>
  </si>
  <si>
    <t xml:space="preserve">WH (JTS)  </t>
  </si>
  <si>
    <t>WAN HAI 316</t>
  </si>
  <si>
    <t>N184</t>
  </si>
  <si>
    <t>EVGN - NSA=</t>
  </si>
  <si>
    <t>BINDI IPSA</t>
  </si>
  <si>
    <t>1783-032N</t>
  </si>
  <si>
    <t xml:space="preserve">WH NS5 </t>
  </si>
  <si>
    <t>WAN HAI 262</t>
  </si>
  <si>
    <t>N371</t>
  </si>
  <si>
    <t xml:space="preserve">WH - NS1 =  </t>
  </si>
  <si>
    <t>SKIP</t>
  </si>
  <si>
    <t>OOCL - KTX3=</t>
  </si>
  <si>
    <t xml:space="preserve"> 12:00</t>
  </si>
  <si>
    <t>TSL  - JMV =</t>
  </si>
  <si>
    <t>08:00</t>
  </si>
  <si>
    <t>YM - JMV</t>
  </si>
  <si>
    <t>WH (JTS)=</t>
  </si>
  <si>
    <t>10:00</t>
  </si>
  <si>
    <t>YM INITIATIVE</t>
  </si>
  <si>
    <t>261N</t>
  </si>
  <si>
    <t>SINAR SUBANG</t>
  </si>
  <si>
    <t>20011N</t>
  </si>
  <si>
    <t xml:space="preserve">WH - NS1  </t>
  </si>
  <si>
    <t>WH NS5 =</t>
  </si>
  <si>
    <t>9:00</t>
  </si>
  <si>
    <t xml:space="preserve">WH - (NS3)  </t>
  </si>
  <si>
    <t>WH  ( JH2 ) JTP =</t>
  </si>
  <si>
    <t>OOCL AUSTRALIA</t>
  </si>
  <si>
    <t>201N</t>
  </si>
  <si>
    <t>WAN HAI 312</t>
  </si>
  <si>
    <t>N198</t>
  </si>
  <si>
    <t>BLANK SAILING</t>
  </si>
  <si>
    <t>WH NS5</t>
  </si>
  <si>
    <t>WAN HAI 231</t>
  </si>
  <si>
    <t>N322</t>
  </si>
  <si>
    <t>SPECTRUM N</t>
  </si>
  <si>
    <t>006N</t>
  </si>
  <si>
    <t>OOCL NAGOYA</t>
  </si>
  <si>
    <t>141N</t>
  </si>
  <si>
    <t>WAN HAI 510</t>
  </si>
  <si>
    <t>N133</t>
  </si>
  <si>
    <t>KMTC PENANG</t>
  </si>
  <si>
    <t>2009N</t>
  </si>
  <si>
    <t>20020N</t>
  </si>
  <si>
    <t>MILLENNIUM BRIGHT</t>
  </si>
  <si>
    <t>20016N</t>
  </si>
  <si>
    <t>TS SHENZHEN</t>
  </si>
  <si>
    <t>20031N</t>
  </si>
  <si>
    <t>OOCL JAKARTA</t>
  </si>
  <si>
    <t>125N</t>
  </si>
  <si>
    <t>CARPATHIA</t>
  </si>
  <si>
    <t>N015</t>
  </si>
  <si>
    <t>YM CENTENNIAL</t>
  </si>
  <si>
    <t>004N</t>
  </si>
  <si>
    <t>111N</t>
  </si>
  <si>
    <t>EVER PRIDE</t>
  </si>
  <si>
    <t>N291</t>
  </si>
  <si>
    <t>TS SHANGHAI</t>
  </si>
  <si>
    <t>20015N</t>
  </si>
  <si>
    <t>WAN HAI 222</t>
  </si>
  <si>
    <t>N344</t>
  </si>
  <si>
    <t>INTERASIA FORWARD</t>
  </si>
  <si>
    <t>N094</t>
  </si>
  <si>
    <t>004N</t>
  </si>
  <si>
    <t>TS TOKYO</t>
  </si>
  <si>
    <t>20009N</t>
  </si>
  <si>
    <t>PROGRESS C</t>
  </si>
  <si>
    <t>1451-064N</t>
  </si>
  <si>
    <t>W188</t>
  </si>
  <si>
    <t>EVER CHEER</t>
  </si>
  <si>
    <t>1785-006N</t>
  </si>
  <si>
    <t>WAN HAI 315</t>
  </si>
  <si>
    <t>N191</t>
  </si>
  <si>
    <t>INTERASIA ADVANCE</t>
  </si>
  <si>
    <t>N237</t>
  </si>
  <si>
    <t>GSL KETA</t>
  </si>
  <si>
    <t>027N</t>
  </si>
  <si>
    <t>190N</t>
  </si>
  <si>
    <t>INTERASIA HERITAGE</t>
  </si>
  <si>
    <t>N021</t>
  </si>
  <si>
    <t>THORSTAR</t>
  </si>
  <si>
    <t>262N</t>
  </si>
  <si>
    <t>0TV70N</t>
  </si>
  <si>
    <t>20036N</t>
  </si>
  <si>
    <t>INTERASIA PROGRESS</t>
  </si>
  <si>
    <t>N039</t>
  </si>
  <si>
    <t>TBA</t>
  </si>
  <si>
    <t>YM CONTINENT</t>
  </si>
  <si>
    <t>011N</t>
  </si>
  <si>
    <t>TS YOKOHAMA</t>
  </si>
  <si>
    <t>20014N</t>
  </si>
  <si>
    <t>WAN HAI 267</t>
  </si>
  <si>
    <t>N308</t>
  </si>
  <si>
    <t>N008</t>
  </si>
  <si>
    <t>N045</t>
  </si>
  <si>
    <t>TS PUSAN</t>
  </si>
  <si>
    <t>WAN HAI 102</t>
  </si>
  <si>
    <t>W214</t>
  </si>
  <si>
    <t>SUNRISE DRAGON</t>
  </si>
  <si>
    <t>OOCL NEW ZEALAND</t>
  </si>
  <si>
    <t>094N</t>
  </si>
  <si>
    <t>WAN HAI 317</t>
  </si>
  <si>
    <t>N176</t>
  </si>
  <si>
    <t>WAN HAI 261</t>
  </si>
  <si>
    <t>BALEARES</t>
  </si>
  <si>
    <t>023N</t>
  </si>
  <si>
    <t>OOCL LE HAVRE</t>
  </si>
  <si>
    <t>134N</t>
  </si>
  <si>
    <t>N205</t>
  </si>
  <si>
    <t>YM CELEBRITY</t>
  </si>
  <si>
    <t>010N</t>
  </si>
  <si>
    <t>20021N</t>
  </si>
  <si>
    <t>20012N</t>
  </si>
  <si>
    <t>ULTIMA</t>
  </si>
  <si>
    <t>N049</t>
  </si>
  <si>
    <t>LANTAU BREEZE</t>
  </si>
  <si>
    <t>20017N</t>
  </si>
  <si>
    <t>WAN HAI 223</t>
  </si>
  <si>
    <t>N346</t>
  </si>
  <si>
    <t>WAN HAI 263</t>
  </si>
  <si>
    <t>N303</t>
  </si>
  <si>
    <t>005N</t>
  </si>
  <si>
    <t>TSL (JTK-2)=</t>
  </si>
  <si>
    <t>WAN HAI 266</t>
  </si>
  <si>
    <t>N435</t>
  </si>
  <si>
    <t>20011N</t>
  </si>
  <si>
    <t>WAN HAI 101</t>
  </si>
  <si>
    <t>W189</t>
  </si>
  <si>
    <t>TSL (JHT)=</t>
  </si>
  <si>
    <t>397N</t>
  </si>
  <si>
    <t>WAN HAI 316</t>
  </si>
  <si>
    <t>N185</t>
  </si>
  <si>
    <t>WAN HAI 262</t>
  </si>
  <si>
    <t>N372</t>
  </si>
  <si>
    <t>142N</t>
  </si>
  <si>
    <t>OOCL DALIAN</t>
  </si>
  <si>
    <t>N653</t>
  </si>
  <si>
    <t>CALANDRA</t>
  </si>
  <si>
    <t>130N</t>
  </si>
  <si>
    <t xml:space="preserve">Remark  : </t>
  </si>
  <si>
    <t>DIRECT CALLING at Shekou  =</t>
  </si>
  <si>
    <t>DIRECT CALLING at YANTAIN %</t>
  </si>
  <si>
    <t>TSL jht=</t>
  </si>
  <si>
    <t>KYOTO TOWER</t>
  </si>
  <si>
    <t>KTWR13002N</t>
  </si>
  <si>
    <t>TS JAPAN</t>
  </si>
  <si>
    <t>JPNA13003N</t>
  </si>
  <si>
    <t>KTWR13003N</t>
  </si>
  <si>
    <t>TSL jtk=</t>
  </si>
  <si>
    <t>SARA</t>
  </si>
  <si>
    <t>SARA13005N</t>
  </si>
  <si>
    <t>ASIATIC WAVE</t>
  </si>
  <si>
    <t>AWAV13005N</t>
  </si>
  <si>
    <t>SARA13006N</t>
  </si>
  <si>
    <t>AWAV13006N</t>
  </si>
  <si>
    <t>SARA13007N</t>
  </si>
  <si>
    <t>TSL jtk-2=</t>
  </si>
  <si>
    <t>HALCYON</t>
  </si>
  <si>
    <t>HLCY13004N</t>
  </si>
  <si>
    <t>LANTAU BRIDE</t>
  </si>
  <si>
    <t>LBRD13005N</t>
  </si>
  <si>
    <t>HLCY13005N</t>
  </si>
  <si>
    <t>LBRD13006N</t>
  </si>
  <si>
    <t>HLCY13006N</t>
  </si>
  <si>
    <t>TSL jtv=</t>
  </si>
  <si>
    <t>TS HONGKONG</t>
  </si>
  <si>
    <t>HKGA13004N</t>
  </si>
  <si>
    <t>@</t>
  </si>
  <si>
    <t>TBN</t>
  </si>
  <si>
    <t>HKGA13005N</t>
  </si>
  <si>
    <t>OOCL / NYK pax%</t>
  </si>
  <si>
    <t>HALIFAX EXPRESS</t>
  </si>
  <si>
    <t>60E09</t>
  </si>
  <si>
    <t>$</t>
  </si>
  <si>
    <t>TOKYO EXPRESS</t>
  </si>
  <si>
    <t>54E10</t>
  </si>
  <si>
    <t>STUTTGART EXPRESS</t>
  </si>
  <si>
    <t>91E11</t>
  </si>
  <si>
    <t>SEOUL EXPREDD</t>
  </si>
  <si>
    <t>04E12</t>
  </si>
  <si>
    <t>HOECHST EXPRESS</t>
  </si>
  <si>
    <t>17E13</t>
  </si>
  <si>
    <t>OOCL ktx1=</t>
  </si>
  <si>
    <t>OOCL BUSAN</t>
  </si>
  <si>
    <t>055N</t>
  </si>
  <si>
    <t>*</t>
  </si>
  <si>
    <t>OOCL CHARLESTON</t>
  </si>
  <si>
    <t>043N</t>
  </si>
  <si>
    <t>OOCL ZHOUSHAN</t>
  </si>
  <si>
    <t>107N</t>
  </si>
  <si>
    <t>056N</t>
  </si>
  <si>
    <t>044N</t>
  </si>
  <si>
    <t>OOCL ktx2=</t>
  </si>
  <si>
    <t>RACHA BHUM</t>
  </si>
  <si>
    <t>053N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</si>
</sst>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dd/mm"/>
    <numFmt numFmtId="166" formatCode="[$-409]d\-mmm;@"/>
  </numFmts>
  <fonts count="70">
    <font>
      <sz val="12"/>
      <name val="Courier"/>
      <family val="3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6"/>
      <name val="Calibri"/>
      <family val="2"/>
    </font>
    <font>
      <sz val="16"/>
      <color indexed="30"/>
      <name val="Calibri"/>
      <family val="2"/>
    </font>
    <font>
      <sz val="16"/>
      <color indexed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2"/>
      <color indexed="8"/>
      <name val="Times New Roman"/>
      <family val="1"/>
    </font>
    <font>
      <sz val="10"/>
      <color indexed="30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2"/>
      <name val="新細明體"/>
      <family val="1"/>
    </font>
    <font>
      <sz val="10"/>
      <color indexed="58"/>
      <name val="Calibri"/>
      <family val="2"/>
    </font>
    <font>
      <strike/>
      <sz val="10"/>
      <color indexed="8"/>
      <name val="Calibri"/>
      <family val="2"/>
    </font>
    <font>
      <sz val="9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b/>
      <sz val="12"/>
      <name val="Calibri"/>
      <family val="2"/>
    </font>
    <font>
      <b/>
      <i/>
      <sz val="12"/>
      <color indexed="30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sz val="9"/>
      <color indexed="30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9"/>
      <name val="Microsoft JhengHei UI"/>
      <family val="0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9C57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164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6" fontId="50" fillId="0" borderId="0">
      <alignment vertical="center"/>
      <protection/>
    </xf>
    <xf numFmtId="166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6" fontId="33" fillId="0" borderId="0">
      <alignment/>
      <protection/>
    </xf>
    <xf numFmtId="0" fontId="51" fillId="20" borderId="0" applyNumberFormat="0" applyBorder="0" applyAlignment="0" applyProtection="0"/>
    <xf numFmtId="0" fontId="49" fillId="21" borderId="1" applyNumberFormat="0" applyFon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6" applyNumberFormat="0" applyAlignment="0" applyProtection="0"/>
    <xf numFmtId="9" fontId="49" fillId="0" borderId="0" applyFont="0" applyFill="0" applyBorder="0" applyAlignment="0" applyProtection="0"/>
    <xf numFmtId="0" fontId="60" fillId="25" borderId="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32" borderId="7" applyNumberFormat="0" applyAlignment="0" applyProtection="0"/>
    <xf numFmtId="0" fontId="65" fillId="25" borderId="8" applyNumberFormat="0" applyAlignment="0" applyProtection="0"/>
    <xf numFmtId="0" fontId="66" fillId="0" borderId="9" applyNumberFormat="0" applyFill="0" applyAlignment="0" applyProtection="0"/>
  </cellStyleXfs>
  <cellXfs count="99">
    <xf numFmtId="164" fontId="0" fillId="0" borderId="0" xfId="0" applyAlignment="1">
      <alignment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 horizontal="center"/>
    </xf>
    <xf numFmtId="164" fontId="20" fillId="33" borderId="0" xfId="0" applyFont="1" applyFill="1" applyAlignment="1">
      <alignment horizontal="center"/>
    </xf>
    <xf numFmtId="164" fontId="18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 horizontal="left"/>
    </xf>
    <xf numFmtId="15" fontId="22" fillId="0" borderId="0" xfId="0" applyNumberFormat="1" applyFont="1" applyAlignment="1">
      <alignment horizontal="left"/>
    </xf>
    <xf numFmtId="164" fontId="23" fillId="0" borderId="0" xfId="0" applyFont="1" applyAlignment="1">
      <alignment horizontal="left"/>
    </xf>
    <xf numFmtId="164" fontId="24" fillId="0" borderId="0" xfId="0" applyFont="1" applyAlignment="1">
      <alignment horizontal="left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4" fontId="26" fillId="33" borderId="0" xfId="0" applyFont="1" applyFill="1" applyAlignment="1">
      <alignment horizontal="left"/>
    </xf>
    <xf numFmtId="15" fontId="26" fillId="33" borderId="0" xfId="0" applyNumberFormat="1" applyFont="1" applyFill="1" applyAlignment="1">
      <alignment horizontal="left"/>
    </xf>
    <xf numFmtId="164" fontId="24" fillId="0" borderId="0" xfId="0" applyFont="1" applyAlignment="1">
      <alignment/>
    </xf>
    <xf numFmtId="164" fontId="27" fillId="33" borderId="0" xfId="0" applyFont="1" applyFill="1" applyAlignment="1">
      <alignment horizontal="center"/>
    </xf>
    <xf numFmtId="164" fontId="26" fillId="0" borderId="0" xfId="0" applyFont="1" applyAlignment="1">
      <alignment horizontal="left"/>
    </xf>
    <xf numFmtId="164" fontId="26" fillId="34" borderId="0" xfId="0" applyFont="1" applyFill="1" applyAlignment="1">
      <alignment horizontal="center"/>
    </xf>
    <xf numFmtId="164" fontId="26" fillId="33" borderId="0" xfId="0" applyFont="1" applyFill="1" applyAlignment="1">
      <alignment horizontal="center"/>
    </xf>
    <xf numFmtId="164" fontId="26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6" fillId="0" borderId="0" xfId="0" applyFont="1" applyAlignment="1" quotePrefix="1">
      <alignment horizontal="center" vertical="center"/>
    </xf>
    <xf numFmtId="164" fontId="24" fillId="34" borderId="0" xfId="0" applyFont="1" applyFill="1" applyAlignment="1">
      <alignment wrapText="1"/>
    </xf>
    <xf numFmtId="164" fontId="28" fillId="0" borderId="0" xfId="0" applyFont="1" applyAlignment="1">
      <alignment horizontal="left"/>
    </xf>
    <xf numFmtId="165" fontId="67" fillId="0" borderId="0" xfId="0" applyNumberFormat="1" applyFont="1" applyAlignment="1">
      <alignment horizontal="left" vertical="center"/>
    </xf>
    <xf numFmtId="0" fontId="24" fillId="0" borderId="0" xfId="33" applyNumberFormat="1" applyFont="1" applyAlignment="1">
      <alignment horizontal="left" vertical="center"/>
      <protection/>
    </xf>
    <xf numFmtId="164" fontId="30" fillId="0" borderId="0" xfId="0" applyFont="1" applyAlignment="1">
      <alignment horizontal="center"/>
    </xf>
    <xf numFmtId="165" fontId="30" fillId="0" borderId="0" xfId="0" applyNumberFormat="1" applyFont="1" applyAlignment="1" quotePrefix="1">
      <alignment horizontal="center"/>
    </xf>
    <xf numFmtId="164" fontId="24" fillId="0" borderId="0" xfId="0" applyFont="1" applyAlignment="1">
      <alignment horizontal="center" vertical="center"/>
    </xf>
    <xf numFmtId="164" fontId="24" fillId="0" borderId="0" xfId="0" applyFont="1" applyAlignment="1" quotePrefix="1">
      <alignment horizontal="center" vertical="center"/>
    </xf>
    <xf numFmtId="164" fontId="24" fillId="34" borderId="0" xfId="0" applyFont="1" applyFill="1" applyAlignment="1">
      <alignment horizontal="center"/>
    </xf>
    <xf numFmtId="164" fontId="26" fillId="33" borderId="0" xfId="0" applyFont="1" applyFill="1" applyAlignment="1">
      <alignment/>
    </xf>
    <xf numFmtId="166" fontId="67" fillId="0" borderId="0" xfId="33" applyFont="1" applyAlignment="1">
      <alignment horizontal="left" vertical="center"/>
      <protection/>
    </xf>
    <xf numFmtId="164" fontId="31" fillId="0" borderId="0" xfId="0" applyFont="1" applyAlignment="1">
      <alignment horizontal="left"/>
    </xf>
    <xf numFmtId="164" fontId="31" fillId="0" borderId="0" xfId="0" applyFont="1" applyAlignment="1">
      <alignment horizontal="center" vertical="center"/>
    </xf>
    <xf numFmtId="164" fontId="24" fillId="33" borderId="0" xfId="0" applyFont="1" applyFill="1" applyAlignment="1">
      <alignment/>
    </xf>
    <xf numFmtId="164" fontId="24" fillId="33" borderId="0" xfId="0" applyFont="1" applyFill="1" applyAlignment="1">
      <alignment horizontal="center" vertical="center"/>
    </xf>
    <xf numFmtId="165" fontId="31" fillId="0" borderId="0" xfId="0" applyNumberFormat="1" applyFont="1" applyAlignment="1">
      <alignment horizontal="left" vertical="center"/>
    </xf>
    <xf numFmtId="164" fontId="30" fillId="0" borderId="0" xfId="0" applyFont="1" applyAlignment="1" quotePrefix="1">
      <alignment horizontal="center"/>
    </xf>
    <xf numFmtId="165" fontId="24" fillId="0" borderId="0" xfId="0" applyNumberFormat="1" applyFont="1" applyAlignment="1">
      <alignment horizontal="left" vertical="center"/>
    </xf>
    <xf numFmtId="164" fontId="25" fillId="0" borderId="0" xfId="34" applyNumberFormat="1" applyFont="1" applyAlignment="1">
      <alignment horizontal="center"/>
      <protection/>
    </xf>
    <xf numFmtId="0" fontId="31" fillId="0" borderId="0" xfId="35" applyFont="1" applyAlignment="1">
      <alignment horizontal="left"/>
      <protection/>
    </xf>
    <xf numFmtId="16" fontId="24" fillId="0" borderId="0" xfId="36" applyNumberFormat="1" applyFont="1" applyAlignment="1">
      <alignment horizontal="left"/>
      <protection/>
    </xf>
    <xf numFmtId="164" fontId="24" fillId="0" borderId="0" xfId="0" applyFont="1" applyAlignment="1" quotePrefix="1">
      <alignment horizontal="center"/>
    </xf>
    <xf numFmtId="164" fontId="31" fillId="0" borderId="0" xfId="0" applyFont="1" applyAlignment="1">
      <alignment horizontal="center"/>
    </xf>
    <xf numFmtId="164" fontId="31" fillId="0" borderId="0" xfId="0" applyFont="1" applyAlignment="1" quotePrefix="1">
      <alignment horizontal="center" vertical="center"/>
    </xf>
    <xf numFmtId="0" fontId="24" fillId="0" borderId="0" xfId="35" applyFont="1" applyAlignment="1">
      <alignment horizontal="left" vertical="center"/>
      <protection/>
    </xf>
    <xf numFmtId="0" fontId="34" fillId="0" borderId="0" xfId="35" applyFont="1" applyAlignment="1">
      <alignment horizontal="left"/>
      <protection/>
    </xf>
    <xf numFmtId="164" fontId="31" fillId="34" borderId="0" xfId="0" applyFont="1" applyFill="1" applyAlignment="1">
      <alignment horizontal="center"/>
    </xf>
    <xf numFmtId="164" fontId="30" fillId="0" borderId="0" xfId="0" applyFont="1" applyAlignment="1">
      <alignment horizontal="center" vertical="center"/>
    </xf>
    <xf numFmtId="165" fontId="30" fillId="0" borderId="0" xfId="0" applyNumberFormat="1" applyFont="1" applyAlignment="1" quotePrefix="1">
      <alignment horizontal="center" vertical="center"/>
    </xf>
    <xf numFmtId="164" fontId="30" fillId="0" borderId="0" xfId="34" applyNumberFormat="1" applyFont="1" applyAlignment="1">
      <alignment horizontal="center"/>
      <protection/>
    </xf>
    <xf numFmtId="164" fontId="24" fillId="0" borderId="0" xfId="0" applyFont="1" applyAlignment="1">
      <alignment horizontal="left" vertical="center"/>
    </xf>
    <xf numFmtId="164" fontId="35" fillId="0" borderId="0" xfId="0" applyFont="1" applyAlignment="1">
      <alignment horizontal="center" vertical="center"/>
    </xf>
    <xf numFmtId="165" fontId="68" fillId="0" borderId="0" xfId="0" applyNumberFormat="1" applyFont="1" applyAlignment="1">
      <alignment horizontal="left" vertical="center"/>
    </xf>
    <xf numFmtId="164" fontId="69" fillId="0" borderId="0" xfId="0" applyFont="1" applyAlignment="1">
      <alignment horizontal="center"/>
    </xf>
    <xf numFmtId="166" fontId="24" fillId="0" borderId="0" xfId="33" applyFont="1" applyAlignment="1">
      <alignment horizontal="left" vertical="center"/>
      <protection/>
    </xf>
    <xf numFmtId="0" fontId="24" fillId="0" borderId="0" xfId="35" applyFont="1" applyAlignment="1">
      <alignment horizontal="left"/>
      <protection/>
    </xf>
    <xf numFmtId="164" fontId="67" fillId="0" borderId="0" xfId="0" applyFont="1" applyAlignment="1">
      <alignment horizontal="left"/>
    </xf>
    <xf numFmtId="164" fontId="37" fillId="0" borderId="0" xfId="0" applyFont="1" applyAlignment="1">
      <alignment horizontal="left"/>
    </xf>
    <xf numFmtId="165" fontId="38" fillId="0" borderId="0" xfId="0" applyNumberFormat="1" applyFont="1" applyAlignment="1">
      <alignment horizontal="left" vertical="center"/>
    </xf>
    <xf numFmtId="0" fontId="39" fillId="0" borderId="0" xfId="35" applyFont="1" applyAlignment="1">
      <alignment horizontal="left"/>
      <protection/>
    </xf>
    <xf numFmtId="164" fontId="40" fillId="0" borderId="0" xfId="0" applyFont="1" applyAlignment="1">
      <alignment horizontal="center"/>
    </xf>
    <xf numFmtId="165" fontId="40" fillId="0" borderId="0" xfId="0" applyNumberFormat="1" applyFont="1" applyAlignment="1" quotePrefix="1">
      <alignment horizontal="center"/>
    </xf>
    <xf numFmtId="164" fontId="38" fillId="0" borderId="0" xfId="0" applyFont="1" applyAlignment="1" quotePrefix="1">
      <alignment horizontal="center" vertical="center"/>
    </xf>
    <xf numFmtId="164" fontId="38" fillId="0" borderId="0" xfId="0" applyFont="1" applyAlignment="1">
      <alignment horizontal="center" vertical="center"/>
    </xf>
    <xf numFmtId="164" fontId="38" fillId="0" borderId="0" xfId="0" applyFont="1" applyAlignment="1">
      <alignment horizontal="center"/>
    </xf>
    <xf numFmtId="164" fontId="38" fillId="0" borderId="0" xfId="0" applyFont="1" applyAlignment="1">
      <alignment/>
    </xf>
    <xf numFmtId="164" fontId="41" fillId="0" borderId="0" xfId="0" applyFont="1" applyAlignment="1">
      <alignment horizontal="left"/>
    </xf>
    <xf numFmtId="164" fontId="42" fillId="0" borderId="0" xfId="0" applyFont="1" applyAlignment="1">
      <alignment horizontal="center"/>
    </xf>
    <xf numFmtId="164" fontId="41" fillId="0" borderId="0" xfId="0" applyFont="1" applyAlignment="1">
      <alignment horizontal="center" vertical="center"/>
    </xf>
    <xf numFmtId="164" fontId="41" fillId="0" borderId="0" xfId="0" applyFont="1" applyAlignment="1">
      <alignment horizontal="center"/>
    </xf>
    <xf numFmtId="164" fontId="41" fillId="0" borderId="0" xfId="0" applyFont="1" applyAlignment="1">
      <alignment horizontal="right"/>
    </xf>
    <xf numFmtId="164" fontId="43" fillId="33" borderId="0" xfId="0" applyFont="1" applyFill="1" applyAlignment="1">
      <alignment horizontal="center"/>
    </xf>
    <xf numFmtId="164" fontId="41" fillId="0" borderId="0" xfId="0" applyFont="1" applyAlignment="1">
      <alignment/>
    </xf>
    <xf numFmtId="164" fontId="44" fillId="0" borderId="0" xfId="0" applyFont="1" applyAlignment="1">
      <alignment horizontal="left"/>
    </xf>
    <xf numFmtId="164" fontId="45" fillId="0" borderId="0" xfId="0" applyFont="1" applyAlignment="1">
      <alignment horizontal="center"/>
    </xf>
    <xf numFmtId="164" fontId="44" fillId="0" borderId="0" xfId="0" applyFont="1" applyAlignment="1">
      <alignment horizontal="center" vertical="center"/>
    </xf>
    <xf numFmtId="164" fontId="44" fillId="0" borderId="0" xfId="0" applyFont="1" applyAlignment="1">
      <alignment horizontal="center"/>
    </xf>
    <xf numFmtId="164" fontId="38" fillId="0" borderId="0" xfId="0" applyFont="1" applyAlignment="1">
      <alignment horizontal="left"/>
    </xf>
    <xf numFmtId="166" fontId="38" fillId="0" borderId="0" xfId="37" applyFont="1" applyAlignment="1">
      <alignment horizontal="left"/>
      <protection/>
    </xf>
    <xf numFmtId="164" fontId="38" fillId="0" borderId="0" xfId="34" applyNumberFormat="1" applyFont="1" applyAlignment="1">
      <alignment horizontal="center"/>
      <protection/>
    </xf>
    <xf numFmtId="166" fontId="38" fillId="0" borderId="0" xfId="34" applyFont="1" applyAlignment="1">
      <alignment horizontal="left"/>
      <protection/>
    </xf>
    <xf numFmtId="164" fontId="38" fillId="0" borderId="0" xfId="0" applyFont="1" applyAlignment="1" quotePrefix="1">
      <alignment horizontal="left"/>
    </xf>
    <xf numFmtId="11" fontId="38" fillId="0" borderId="0" xfId="34" applyNumberFormat="1" applyFont="1" applyAlignment="1" quotePrefix="1">
      <alignment horizontal="left"/>
      <protection/>
    </xf>
    <xf numFmtId="164" fontId="46" fillId="0" borderId="0" xfId="0" applyFont="1" applyAlignment="1">
      <alignment/>
    </xf>
    <xf numFmtId="164" fontId="47" fillId="0" borderId="0" xfId="0" applyFont="1" applyAlignment="1">
      <alignment horizontal="left"/>
    </xf>
    <xf numFmtId="164" fontId="44" fillId="0" borderId="0" xfId="0" applyFont="1" applyAlignment="1">
      <alignment/>
    </xf>
    <xf numFmtId="166" fontId="44" fillId="0" borderId="0" xfId="34" applyFont="1" applyAlignment="1">
      <alignment horizontal="left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 3" xfId="33"/>
    <cellStyle name="Normal_Sheet1" xfId="34"/>
    <cellStyle name="一般 10 2 2" xfId="35"/>
    <cellStyle name="一般_Jap-Jul" xfId="36"/>
    <cellStyle name="一般_MAR 09-CY 2" xfId="37"/>
    <cellStyle name="中等" xfId="38"/>
    <cellStyle name="備註" xfId="39"/>
    <cellStyle name="Comma" xfId="40"/>
    <cellStyle name="Comma [0]" xfId="41"/>
    <cellStyle name="合計" xfId="42"/>
    <cellStyle name="壞" xfId="43"/>
    <cellStyle name="好" xfId="44"/>
    <cellStyle name="標題" xfId="45"/>
    <cellStyle name="標題 1" xfId="46"/>
    <cellStyle name="標題 2" xfId="47"/>
    <cellStyle name="標題 3" xfId="48"/>
    <cellStyle name="標題 4" xfId="49"/>
    <cellStyle name="檢查儲存格" xfId="50"/>
    <cellStyle name="Percent" xfId="51"/>
    <cellStyle name="計算方式" xfId="52"/>
    <cellStyle name="說明文字" xfId="53"/>
    <cellStyle name="警告文字" xfId="54"/>
    <cellStyle name="Currency" xfId="55"/>
    <cellStyle name="Currency [0]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輸入" xfId="63"/>
    <cellStyle name="輸出" xfId="64"/>
    <cellStyle name="連結的儲存格" xfId="65"/>
  </cellStyles>
  <dxfs count="38"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fgColor indexed="10"/>
          <bgColor indexed="10"/>
        </patternFill>
      </fill>
    </dxf>
    <dxf>
      <font>
        <color indexed="13"/>
      </font>
      <fill>
        <patternFill>
          <fgColor indexed="10"/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fgColor indexed="10"/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fgColor indexed="10"/>
          <bgColor indexed="10"/>
        </patternFill>
      </fill>
    </dxf>
    <dxf>
      <font>
        <color indexed="13"/>
      </font>
      <fill>
        <patternFill>
          <fgColor indexed="10"/>
          <bgColor indexed="10"/>
        </patternFill>
      </fill>
    </dxf>
    <dxf>
      <font>
        <color indexed="13"/>
      </font>
      <fill>
        <patternFill>
          <fgColor indexed="10"/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fgColor indexed="10"/>
          <bgColor indexed="10"/>
        </patternFill>
      </fill>
    </dxf>
    <dxf>
      <font>
        <color rgb="FFFFFF00"/>
      </font>
      <fill>
        <patternFill>
          <fgColor rgb="FFFF0000"/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1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3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9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3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7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21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2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3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2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9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3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33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3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37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3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1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42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3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44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6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47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4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51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53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55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5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9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60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61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62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6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64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65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6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6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6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69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7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7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7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73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7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7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7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7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7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79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8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8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8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83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84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85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8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8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8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89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9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9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9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93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9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9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9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9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9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99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0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0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0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103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04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05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0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0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0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109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1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1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1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113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1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1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1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17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18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19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20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2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22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23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2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2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2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27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28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2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3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3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3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33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34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35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36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3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3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39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4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4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4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43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44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4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4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4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4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149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50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51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5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53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5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155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56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57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5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5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6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61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6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63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6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65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6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6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6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169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70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71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7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73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7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175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76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77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7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7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8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81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8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83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8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85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8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8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8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89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90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91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92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9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94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95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9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9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9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199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0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0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0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203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0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0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0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07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08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09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10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1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12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13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1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1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1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217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1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1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2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221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2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23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2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225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26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27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2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2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3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231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32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33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3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3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3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237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3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3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4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241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4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43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4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245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46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47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4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4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5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251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52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53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5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5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5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257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5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5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6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261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6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63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6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65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66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67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68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6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70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71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7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73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7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75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76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7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7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7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8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81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82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83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84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8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86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87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8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8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9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91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92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9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9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9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9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29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9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99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0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0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0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303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0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305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06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0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08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309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1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1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1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313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1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1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1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31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1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319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2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2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2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323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2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325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26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2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28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329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3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3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3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333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3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3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3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37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33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39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4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41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4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343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4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4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4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347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48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4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50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351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52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5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54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55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356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57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5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59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6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361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62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6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64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365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66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6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68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369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7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7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7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373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7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375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76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7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78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379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8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381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82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8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84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385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86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8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88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389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9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9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9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393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9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395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396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9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398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399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0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01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02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0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04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405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06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0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08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409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1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1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1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13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14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15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1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17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1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19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2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2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2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23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2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25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26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2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28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29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30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31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3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33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3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35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36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3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38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39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4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41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42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4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44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445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4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47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48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4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50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451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5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53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5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5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5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457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58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5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60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461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62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6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64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465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6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67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68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6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70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471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7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73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7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7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7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477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78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7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80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481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82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8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84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85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86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87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8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89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9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91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92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9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94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495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496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9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498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499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0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0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0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03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04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05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0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07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0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09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1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1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1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513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1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1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1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517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18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1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20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521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2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23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2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2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2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52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2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29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3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3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3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33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3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3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3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37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38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3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40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541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4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43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4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4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4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54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4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49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5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5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5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53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5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5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5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557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58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5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60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61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62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63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6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65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6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67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68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6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70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71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7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73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7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7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7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77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7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79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8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81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8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83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84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8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86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87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8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89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86</xdr:row>
      <xdr:rowOff>9525</xdr:rowOff>
    </xdr:from>
    <xdr:to>
      <xdr:col>100</xdr:col>
      <xdr:colOff>180975</xdr:colOff>
      <xdr:row>86</xdr:row>
      <xdr:rowOff>19050</xdr:rowOff>
    </xdr:to>
    <xdr:sp>
      <xdr:nvSpPr>
        <xdr:cNvPr id="590" name="直線接點 8"/>
        <xdr:cNvSpPr>
          <a:spLocks/>
        </xdr:cNvSpPr>
      </xdr:nvSpPr>
      <xdr:spPr>
        <a:xfrm>
          <a:off x="76104750" y="141732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9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85</xdr:row>
      <xdr:rowOff>9525</xdr:rowOff>
    </xdr:from>
    <xdr:to>
      <xdr:col>100</xdr:col>
      <xdr:colOff>180975</xdr:colOff>
      <xdr:row>85</xdr:row>
      <xdr:rowOff>19050</xdr:rowOff>
    </xdr:to>
    <xdr:sp>
      <xdr:nvSpPr>
        <xdr:cNvPr id="592" name="直線接點 8"/>
        <xdr:cNvSpPr>
          <a:spLocks/>
        </xdr:cNvSpPr>
      </xdr:nvSpPr>
      <xdr:spPr>
        <a:xfrm>
          <a:off x="76104750" y="140112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tex%20Japan%20FCL%20schedule%20-%20Oct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 - FCL "/>
      <sheetName val="SEK &amp; YTN - FCL"/>
      <sheetName val="HK- LC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T231"/>
  <sheetViews>
    <sheetView showGridLines="0" tabSelected="1" zoomScale="120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Q6" sqref="Q6:R6"/>
    </sheetView>
  </sheetViews>
  <sheetFormatPr defaultColWidth="9.796875" defaultRowHeight="15"/>
  <cols>
    <col min="1" max="1" width="13" style="85" customWidth="1"/>
    <col min="2" max="2" width="17.59765625" style="16" customWidth="1"/>
    <col min="3" max="3" width="10.3984375" style="16" customWidth="1"/>
    <col min="4" max="5" width="5.8984375" style="86" customWidth="1"/>
    <col min="6" max="9" width="5.8984375" style="87" customWidth="1"/>
    <col min="10" max="10" width="7" style="88" customWidth="1"/>
    <col min="11" max="19" width="5.8984375" style="88" customWidth="1"/>
    <col min="20" max="20" width="5.8984375" style="25" customWidth="1"/>
    <col min="21" max="252" width="9.796875" style="95" customWidth="1"/>
    <col min="253" max="253" width="12.59765625" style="95" customWidth="1"/>
    <col min="254" max="254" width="16.69921875" style="95" customWidth="1"/>
    <col min="255" max="255" width="8.8984375" style="95" customWidth="1"/>
    <col min="256" max="16384" width="5.8984375" style="95" customWidth="1"/>
  </cols>
  <sheetData>
    <row r="1" spans="1:20" s="6" customFormat="1" ht="10.5" customHeight="1">
      <c r="A1" s="1"/>
      <c r="B1" s="1"/>
      <c r="C1" s="1"/>
      <c r="D1" s="2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s="6" customFormat="1" ht="21.75" customHeight="1">
      <c r="A2" s="7" t="s">
        <v>0</v>
      </c>
      <c r="B2" s="7"/>
      <c r="C2" s="8"/>
      <c r="D2" s="7"/>
      <c r="E2" s="7"/>
      <c r="F2" s="9"/>
      <c r="G2" s="7"/>
      <c r="H2" s="9"/>
      <c r="I2" s="7"/>
      <c r="J2" s="7"/>
      <c r="K2" s="7"/>
      <c r="L2" s="7"/>
      <c r="M2" s="7"/>
      <c r="N2" s="7"/>
      <c r="O2" s="7"/>
      <c r="P2" s="7"/>
      <c r="Q2" s="7"/>
      <c r="R2" s="8"/>
      <c r="T2" s="5"/>
    </row>
    <row r="3" spans="1:20" s="6" customFormat="1" ht="14.25" customHeight="1">
      <c r="A3" s="7" t="s">
        <v>1</v>
      </c>
      <c r="B3" s="7"/>
      <c r="C3" s="8"/>
      <c r="D3" s="7"/>
      <c r="E3" s="7"/>
      <c r="F3" s="9"/>
      <c r="G3" s="7"/>
      <c r="H3" s="9"/>
      <c r="I3" s="7"/>
      <c r="J3" s="7"/>
      <c r="K3" s="7"/>
      <c r="L3" s="7"/>
      <c r="M3" s="7"/>
      <c r="N3" s="7"/>
      <c r="O3" s="7"/>
      <c r="P3" s="7"/>
      <c r="Q3" s="7"/>
      <c r="R3" s="7"/>
      <c r="T3" s="5"/>
    </row>
    <row r="4" spans="1:20" s="6" customFormat="1" ht="16.5" customHeight="1">
      <c r="A4" s="7" t="s">
        <v>2</v>
      </c>
      <c r="B4" s="7"/>
      <c r="C4" s="8"/>
      <c r="D4" s="7"/>
      <c r="E4" s="7"/>
      <c r="F4" s="9"/>
      <c r="G4" s="7"/>
      <c r="H4" s="9"/>
      <c r="I4" s="7"/>
      <c r="J4" s="7"/>
      <c r="K4" s="7"/>
      <c r="L4" s="7"/>
      <c r="M4" s="7"/>
      <c r="N4" s="7"/>
      <c r="O4" s="7"/>
      <c r="P4" s="7"/>
      <c r="Q4" s="7"/>
      <c r="R4" s="8"/>
      <c r="T4" s="10"/>
    </row>
    <row r="5" spans="1:20" s="6" customFormat="1" ht="16.5" customHeight="1">
      <c r="A5" s="11"/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3" t="s">
        <v>3</v>
      </c>
      <c r="Q5" s="14">
        <v>44092</v>
      </c>
      <c r="R5" s="14"/>
      <c r="T5" s="10"/>
    </row>
    <row r="6" spans="1:20" s="24" customFormat="1" ht="18" customHeight="1">
      <c r="A6" s="15"/>
      <c r="B6" s="16"/>
      <c r="C6" s="16"/>
      <c r="D6" s="17" t="s">
        <v>4</v>
      </c>
      <c r="E6" s="17"/>
      <c r="F6" s="18" t="s">
        <v>5</v>
      </c>
      <c r="G6" s="18"/>
      <c r="H6" s="18" t="s">
        <v>5</v>
      </c>
      <c r="I6" s="19"/>
      <c r="J6" s="20"/>
      <c r="K6" s="21"/>
      <c r="L6" s="21"/>
      <c r="M6" s="21"/>
      <c r="N6" s="21"/>
      <c r="O6" s="20"/>
      <c r="P6" s="22"/>
      <c r="Q6" s="23"/>
      <c r="R6" s="23"/>
      <c r="T6" s="25"/>
    </row>
    <row r="7" spans="1:20" s="29" customFormat="1" ht="12" customHeight="1">
      <c r="A7" s="26" t="s">
        <v>6</v>
      </c>
      <c r="B7" s="16" t="s">
        <v>7</v>
      </c>
      <c r="C7" s="16" t="s">
        <v>6</v>
      </c>
      <c r="D7" s="17" t="s">
        <v>8</v>
      </c>
      <c r="E7" s="17"/>
      <c r="F7" s="18" t="s">
        <v>9</v>
      </c>
      <c r="G7" s="18"/>
      <c r="H7" s="18" t="s">
        <v>10</v>
      </c>
      <c r="I7" s="18"/>
      <c r="J7" s="27" t="s">
        <v>11</v>
      </c>
      <c r="K7" s="21" t="s">
        <v>12</v>
      </c>
      <c r="L7" s="21" t="s">
        <v>12</v>
      </c>
      <c r="M7" s="21" t="s">
        <v>12</v>
      </c>
      <c r="N7" s="21" t="s">
        <v>12</v>
      </c>
      <c r="O7" s="21" t="s">
        <v>12</v>
      </c>
      <c r="P7" s="21" t="s">
        <v>12</v>
      </c>
      <c r="Q7" s="21" t="s">
        <v>12</v>
      </c>
      <c r="R7" s="21" t="s">
        <v>12</v>
      </c>
      <c r="S7" s="21" t="s">
        <v>12</v>
      </c>
      <c r="T7" s="28" t="s">
        <v>13</v>
      </c>
    </row>
    <row r="8" spans="1:20" s="29" customFormat="1" ht="11.25" customHeight="1">
      <c r="A8" s="15" t="s">
        <v>14</v>
      </c>
      <c r="B8" s="16" t="s">
        <v>15</v>
      </c>
      <c r="C8" s="16" t="s">
        <v>16</v>
      </c>
      <c r="D8" s="30"/>
      <c r="E8" s="30"/>
      <c r="F8" s="31" t="s">
        <v>17</v>
      </c>
      <c r="G8" s="18"/>
      <c r="H8" s="31" t="s">
        <v>17</v>
      </c>
      <c r="I8" s="18"/>
      <c r="J8" s="32" t="s">
        <v>18</v>
      </c>
      <c r="K8" s="21" t="s">
        <v>19</v>
      </c>
      <c r="L8" s="21" t="s">
        <v>20</v>
      </c>
      <c r="M8" s="21" t="s">
        <v>21</v>
      </c>
      <c r="N8" s="21" t="s">
        <v>22</v>
      </c>
      <c r="O8" s="21" t="s">
        <v>23</v>
      </c>
      <c r="P8" s="21" t="s">
        <v>24</v>
      </c>
      <c r="Q8" s="21" t="s">
        <v>25</v>
      </c>
      <c r="R8" s="21" t="s">
        <v>26</v>
      </c>
      <c r="S8" s="21" t="s">
        <v>27</v>
      </c>
      <c r="T8" s="28" t="s">
        <v>28</v>
      </c>
    </row>
    <row r="9" spans="1:150" s="41" customFormat="1" ht="12.75" customHeight="1">
      <c r="A9" s="33" t="s">
        <v>29</v>
      </c>
      <c r="B9" s="34" t="s">
        <v>30</v>
      </c>
      <c r="C9" s="35"/>
      <c r="D9" s="36">
        <f>J9-2</f>
        <v>44102</v>
      </c>
      <c r="E9" s="37" t="s">
        <v>31</v>
      </c>
      <c r="F9" s="38" t="s">
        <v>32</v>
      </c>
      <c r="G9" s="38" t="s">
        <v>32</v>
      </c>
      <c r="H9" s="38">
        <f>J9-1</f>
        <v>44103</v>
      </c>
      <c r="I9" s="39" t="s">
        <v>31</v>
      </c>
      <c r="J9" s="40">
        <v>44104</v>
      </c>
      <c r="K9" s="20">
        <f>J9+8</f>
        <v>44112</v>
      </c>
      <c r="L9" s="20">
        <f>J9+8</f>
        <v>44112</v>
      </c>
      <c r="M9" s="20">
        <f>J9+11</f>
        <v>44115</v>
      </c>
      <c r="N9" s="20">
        <f>J9+10</f>
        <v>44114</v>
      </c>
      <c r="O9" s="20">
        <f>J9+9</f>
        <v>44113</v>
      </c>
      <c r="P9" s="20" t="s">
        <v>32</v>
      </c>
      <c r="Q9" s="20" t="s">
        <v>32</v>
      </c>
      <c r="R9" s="20" t="s">
        <v>32</v>
      </c>
      <c r="S9" s="20" t="s">
        <v>32</v>
      </c>
      <c r="T9" s="20" t="s">
        <v>33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</row>
    <row r="10" spans="1:150" s="41" customFormat="1" ht="12.75" customHeight="1">
      <c r="A10" s="33" t="s">
        <v>34</v>
      </c>
      <c r="B10" s="42" t="s">
        <v>35</v>
      </c>
      <c r="C10" s="35"/>
      <c r="D10" s="36">
        <f>J10-2</f>
        <v>44102</v>
      </c>
      <c r="E10" s="37" t="s">
        <v>31</v>
      </c>
      <c r="F10" s="38" t="s">
        <v>32</v>
      </c>
      <c r="G10" s="38" t="s">
        <v>32</v>
      </c>
      <c r="H10" s="38">
        <f>J10-1</f>
        <v>44103</v>
      </c>
      <c r="I10" s="39" t="s">
        <v>31</v>
      </c>
      <c r="J10" s="40">
        <v>44104</v>
      </c>
      <c r="K10" s="20">
        <f>J10+8</f>
        <v>44112</v>
      </c>
      <c r="L10" s="20">
        <f>J10+9</f>
        <v>44113</v>
      </c>
      <c r="M10" s="20">
        <f>J10+6</f>
        <v>44110</v>
      </c>
      <c r="N10" s="20">
        <f>J10+7</f>
        <v>44111</v>
      </c>
      <c r="O10" s="20">
        <f>J10+10</f>
        <v>44114</v>
      </c>
      <c r="P10" s="20" t="s">
        <v>32</v>
      </c>
      <c r="Q10" s="20" t="s">
        <v>32</v>
      </c>
      <c r="R10" s="20" t="s">
        <v>32</v>
      </c>
      <c r="S10" s="20" t="s">
        <v>32</v>
      </c>
      <c r="T10" s="20" t="s">
        <v>32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</row>
    <row r="11" spans="1:150" s="45" customFormat="1" ht="12.75" customHeight="1">
      <c r="A11" s="33" t="s">
        <v>36</v>
      </c>
      <c r="B11" s="43" t="s">
        <v>37</v>
      </c>
      <c r="C11" s="43" t="s">
        <v>38</v>
      </c>
      <c r="D11" s="36">
        <f>J11-6</f>
        <v>44099</v>
      </c>
      <c r="E11" s="37" t="s">
        <v>39</v>
      </c>
      <c r="F11" s="44" t="s">
        <v>32</v>
      </c>
      <c r="G11" s="44" t="s">
        <v>32</v>
      </c>
      <c r="H11" s="38">
        <f>J11-4</f>
        <v>44101</v>
      </c>
      <c r="I11" s="39" t="s">
        <v>17</v>
      </c>
      <c r="J11" s="40">
        <v>44105</v>
      </c>
      <c r="K11" s="20" t="s">
        <v>32</v>
      </c>
      <c r="L11" s="20" t="s">
        <v>32</v>
      </c>
      <c r="M11" s="20" t="s">
        <v>32</v>
      </c>
      <c r="N11" s="20" t="s">
        <v>32</v>
      </c>
      <c r="O11" s="20" t="s">
        <v>32</v>
      </c>
      <c r="P11" s="20">
        <f>J11+5</f>
        <v>44110</v>
      </c>
      <c r="Q11" s="20" t="s">
        <v>32</v>
      </c>
      <c r="R11" s="20">
        <f>J11+6</f>
        <v>44111</v>
      </c>
      <c r="S11" s="20" t="s">
        <v>32</v>
      </c>
      <c r="T11" s="20" t="s">
        <v>33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</row>
    <row r="12" spans="1:150" s="46" customFormat="1" ht="12.75" customHeight="1">
      <c r="A12" s="33" t="s">
        <v>40</v>
      </c>
      <c r="B12" s="16" t="s">
        <v>41</v>
      </c>
      <c r="C12" s="16" t="s">
        <v>42</v>
      </c>
      <c r="D12" s="36">
        <f>J12-6</f>
        <v>44099</v>
      </c>
      <c r="E12" s="37" t="s">
        <v>17</v>
      </c>
      <c r="F12" s="44" t="s">
        <v>32</v>
      </c>
      <c r="G12" s="44" t="s">
        <v>32</v>
      </c>
      <c r="H12" s="44">
        <f>J12-3</f>
        <v>44102</v>
      </c>
      <c r="I12" s="39" t="s">
        <v>17</v>
      </c>
      <c r="J12" s="40">
        <v>44105</v>
      </c>
      <c r="K12" s="20" t="s">
        <v>32</v>
      </c>
      <c r="L12" s="20" t="s">
        <v>32</v>
      </c>
      <c r="M12" s="20">
        <f>J12+4</f>
        <v>44109</v>
      </c>
      <c r="N12" s="20">
        <f>J12+5</f>
        <v>44110</v>
      </c>
      <c r="O12" s="20" t="s">
        <v>32</v>
      </c>
      <c r="P12" s="20">
        <f>J12+7</f>
        <v>44112</v>
      </c>
      <c r="Q12" s="20" t="s">
        <v>32</v>
      </c>
      <c r="R12" s="20" t="s">
        <v>32</v>
      </c>
      <c r="S12" s="20" t="s">
        <v>32</v>
      </c>
      <c r="T12" s="20" t="s">
        <v>33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</row>
    <row r="13" spans="1:150" s="45" customFormat="1" ht="12.75" customHeight="1">
      <c r="A13" s="33" t="s">
        <v>43</v>
      </c>
      <c r="B13" s="43" t="s">
        <v>44</v>
      </c>
      <c r="C13" s="43" t="s">
        <v>38</v>
      </c>
      <c r="D13" s="36">
        <f>J13-3</f>
        <v>44102</v>
      </c>
      <c r="E13" s="37" t="s">
        <v>17</v>
      </c>
      <c r="F13" s="38">
        <f aca="true" t="shared" si="0" ref="F13:F18">J13-1</f>
        <v>44104</v>
      </c>
      <c r="G13" s="39" t="s">
        <v>17</v>
      </c>
      <c r="H13" s="44" t="s">
        <v>32</v>
      </c>
      <c r="I13" s="44" t="s">
        <v>32</v>
      </c>
      <c r="J13" s="40">
        <v>44105</v>
      </c>
      <c r="K13" s="20" t="s">
        <v>32</v>
      </c>
      <c r="L13" s="20" t="s">
        <v>32</v>
      </c>
      <c r="M13" s="20" t="s">
        <v>32</v>
      </c>
      <c r="N13" s="20" t="s">
        <v>32</v>
      </c>
      <c r="O13" s="20" t="s">
        <v>32</v>
      </c>
      <c r="P13" s="20">
        <f>J13+5</f>
        <v>44110</v>
      </c>
      <c r="Q13" s="20" t="s">
        <v>32</v>
      </c>
      <c r="R13" s="20">
        <f>J13+6</f>
        <v>44111</v>
      </c>
      <c r="S13" s="20" t="s">
        <v>32</v>
      </c>
      <c r="T13" s="20" t="s">
        <v>32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</row>
    <row r="14" spans="1:20" s="24" customFormat="1" ht="12.75" customHeight="1">
      <c r="A14" s="33" t="s">
        <v>45</v>
      </c>
      <c r="B14" s="47" t="s">
        <v>46</v>
      </c>
      <c r="C14" s="16" t="s">
        <v>47</v>
      </c>
      <c r="D14" s="36">
        <f>J14-3</f>
        <v>44102</v>
      </c>
      <c r="E14" s="37" t="s">
        <v>17</v>
      </c>
      <c r="F14" s="38">
        <f t="shared" si="0"/>
        <v>44104</v>
      </c>
      <c r="G14" s="39" t="s">
        <v>17</v>
      </c>
      <c r="H14" s="38" t="s">
        <v>32</v>
      </c>
      <c r="I14" s="38" t="s">
        <v>32</v>
      </c>
      <c r="J14" s="40">
        <v>44105</v>
      </c>
      <c r="K14" s="20">
        <f>J14+4</f>
        <v>44109</v>
      </c>
      <c r="L14" s="20">
        <f>J14+5</f>
        <v>44110</v>
      </c>
      <c r="M14" s="20" t="s">
        <v>32</v>
      </c>
      <c r="N14" s="20" t="s">
        <v>32</v>
      </c>
      <c r="O14" s="20">
        <f>J14+6</f>
        <v>44111</v>
      </c>
      <c r="P14" s="20" t="s">
        <v>32</v>
      </c>
      <c r="Q14" s="20" t="s">
        <v>32</v>
      </c>
      <c r="R14" s="20" t="s">
        <v>32</v>
      </c>
      <c r="S14" s="20" t="s">
        <v>32</v>
      </c>
      <c r="T14" s="20" t="s">
        <v>32</v>
      </c>
    </row>
    <row r="15" spans="1:20" s="24" customFormat="1" ht="12.75" customHeight="1">
      <c r="A15" s="33" t="s">
        <v>48</v>
      </c>
      <c r="B15" s="16" t="s">
        <v>41</v>
      </c>
      <c r="C15" s="16" t="s">
        <v>42</v>
      </c>
      <c r="D15" s="36">
        <f>J15-3</f>
        <v>44102</v>
      </c>
      <c r="E15" s="37" t="s">
        <v>17</v>
      </c>
      <c r="F15" s="38">
        <f t="shared" si="0"/>
        <v>44104</v>
      </c>
      <c r="G15" s="39" t="s">
        <v>17</v>
      </c>
      <c r="H15" s="38" t="s">
        <v>32</v>
      </c>
      <c r="I15" s="38" t="s">
        <v>32</v>
      </c>
      <c r="J15" s="40">
        <v>44105</v>
      </c>
      <c r="K15" s="20" t="s">
        <v>32</v>
      </c>
      <c r="L15" s="20" t="s">
        <v>32</v>
      </c>
      <c r="M15" s="20">
        <f>J15+4</f>
        <v>44109</v>
      </c>
      <c r="N15" s="20">
        <f>J15+5</f>
        <v>44110</v>
      </c>
      <c r="O15" s="20" t="s">
        <v>32</v>
      </c>
      <c r="P15" s="20">
        <f>J15+7</f>
        <v>44112</v>
      </c>
      <c r="Q15" s="20" t="s">
        <v>32</v>
      </c>
      <c r="R15" s="20" t="s">
        <v>32</v>
      </c>
      <c r="S15" s="20" t="s">
        <v>32</v>
      </c>
      <c r="T15" s="20" t="s">
        <v>32</v>
      </c>
    </row>
    <row r="16" spans="1:20" s="24" customFormat="1" ht="13.5" customHeight="1">
      <c r="A16" s="33" t="s">
        <v>49</v>
      </c>
      <c r="B16" s="43" t="s">
        <v>37</v>
      </c>
      <c r="C16" s="43" t="s">
        <v>38</v>
      </c>
      <c r="D16" s="36">
        <f>J16-2</f>
        <v>44103</v>
      </c>
      <c r="E16" s="48" t="s">
        <v>50</v>
      </c>
      <c r="F16" s="38">
        <f t="shared" si="0"/>
        <v>44104</v>
      </c>
      <c r="G16" s="39" t="s">
        <v>51</v>
      </c>
      <c r="H16" s="38" t="s">
        <v>32</v>
      </c>
      <c r="I16" s="38" t="s">
        <v>32</v>
      </c>
      <c r="J16" s="40">
        <v>44105</v>
      </c>
      <c r="K16" s="20" t="s">
        <v>32</v>
      </c>
      <c r="L16" s="20" t="s">
        <v>32</v>
      </c>
      <c r="M16" s="20" t="s">
        <v>32</v>
      </c>
      <c r="N16" s="20" t="s">
        <v>32</v>
      </c>
      <c r="O16" s="20" t="s">
        <v>32</v>
      </c>
      <c r="P16" s="20">
        <f>J16+5</f>
        <v>44110</v>
      </c>
      <c r="Q16" s="20" t="s">
        <v>32</v>
      </c>
      <c r="R16" s="20">
        <f>J16+6</f>
        <v>44111</v>
      </c>
      <c r="S16" s="20" t="s">
        <v>32</v>
      </c>
      <c r="T16" s="20" t="s">
        <v>32</v>
      </c>
    </row>
    <row r="17" spans="1:20" s="24" customFormat="1" ht="12" customHeight="1">
      <c r="A17" s="33" t="s">
        <v>52</v>
      </c>
      <c r="B17" s="49" t="s">
        <v>53</v>
      </c>
      <c r="C17" s="35" t="s">
        <v>54</v>
      </c>
      <c r="D17" s="50">
        <f>J17-2</f>
        <v>44104</v>
      </c>
      <c r="E17" s="37" t="s">
        <v>55</v>
      </c>
      <c r="F17" s="38">
        <f t="shared" si="0"/>
        <v>44105</v>
      </c>
      <c r="G17" s="39" t="s">
        <v>56</v>
      </c>
      <c r="H17" s="38" t="s">
        <v>32</v>
      </c>
      <c r="I17" s="38" t="s">
        <v>32</v>
      </c>
      <c r="J17" s="40">
        <v>44106</v>
      </c>
      <c r="K17" s="20">
        <f>J17+6</f>
        <v>44112</v>
      </c>
      <c r="L17" s="20">
        <f>J17+7</f>
        <v>44113</v>
      </c>
      <c r="M17" s="20">
        <f>J17+4</f>
        <v>44110</v>
      </c>
      <c r="N17" s="20">
        <f>J17+5</f>
        <v>44111</v>
      </c>
      <c r="O17" s="20">
        <f>J17+8</f>
        <v>44114</v>
      </c>
      <c r="P17" s="20" t="s">
        <v>32</v>
      </c>
      <c r="Q17" s="20" t="s">
        <v>32</v>
      </c>
      <c r="R17" s="20" t="s">
        <v>32</v>
      </c>
      <c r="S17" s="20" t="s">
        <v>32</v>
      </c>
      <c r="T17" s="20" t="s">
        <v>32</v>
      </c>
    </row>
    <row r="18" spans="1:20" s="24" customFormat="1" ht="12.75" customHeight="1">
      <c r="A18" s="33" t="s">
        <v>57</v>
      </c>
      <c r="B18" s="34" t="s">
        <v>30</v>
      </c>
      <c r="C18" s="35"/>
      <c r="D18" s="36">
        <f>J18-2</f>
        <v>44104</v>
      </c>
      <c r="E18" s="37" t="s">
        <v>31</v>
      </c>
      <c r="F18" s="38">
        <f t="shared" si="0"/>
        <v>44105</v>
      </c>
      <c r="G18" s="39" t="s">
        <v>58</v>
      </c>
      <c r="H18" s="38" t="s">
        <v>32</v>
      </c>
      <c r="I18" s="38" t="s">
        <v>32</v>
      </c>
      <c r="J18" s="40">
        <v>44106</v>
      </c>
      <c r="K18" s="20">
        <f>J18+6</f>
        <v>44112</v>
      </c>
      <c r="L18" s="20">
        <f>J18+6</f>
        <v>44112</v>
      </c>
      <c r="M18" s="20">
        <f>J18+9</f>
        <v>44115</v>
      </c>
      <c r="N18" s="20">
        <f>J18+8</f>
        <v>44114</v>
      </c>
      <c r="O18" s="20">
        <f>J18+7</f>
        <v>44113</v>
      </c>
      <c r="P18" s="20" t="s">
        <v>32</v>
      </c>
      <c r="Q18" s="20" t="s">
        <v>32</v>
      </c>
      <c r="R18" s="20" t="s">
        <v>32</v>
      </c>
      <c r="S18" s="20" t="s">
        <v>32</v>
      </c>
      <c r="T18" s="20" t="s">
        <v>33</v>
      </c>
    </row>
    <row r="19" spans="1:20" s="24" customFormat="1" ht="12.75" customHeight="1">
      <c r="A19" s="33" t="s">
        <v>59</v>
      </c>
      <c r="B19" s="49" t="s">
        <v>60</v>
      </c>
      <c r="C19" s="51" t="s">
        <v>61</v>
      </c>
      <c r="D19" s="36">
        <f>J19-4</f>
        <v>44103</v>
      </c>
      <c r="E19" s="37" t="s">
        <v>62</v>
      </c>
      <c r="F19" s="39" t="s">
        <v>63</v>
      </c>
      <c r="G19" s="39" t="s">
        <v>63</v>
      </c>
      <c r="H19" s="38">
        <f>J19-4</f>
        <v>44103</v>
      </c>
      <c r="I19" s="39" t="s">
        <v>17</v>
      </c>
      <c r="J19" s="40">
        <v>44107</v>
      </c>
      <c r="K19" s="20">
        <f>J19+3</f>
        <v>44110</v>
      </c>
      <c r="L19" s="20">
        <f>J19+4</f>
        <v>44111</v>
      </c>
      <c r="M19" s="20">
        <f>J19+7</f>
        <v>44114</v>
      </c>
      <c r="N19" s="20">
        <f>J19+8</f>
        <v>44115</v>
      </c>
      <c r="O19" s="20">
        <f>J19+6</f>
        <v>44113</v>
      </c>
      <c r="P19" s="20" t="s">
        <v>32</v>
      </c>
      <c r="Q19" s="20" t="s">
        <v>32</v>
      </c>
      <c r="R19" s="20" t="s">
        <v>32</v>
      </c>
      <c r="S19" s="20" t="s">
        <v>32</v>
      </c>
      <c r="T19" s="20" t="s">
        <v>32</v>
      </c>
    </row>
    <row r="20" spans="1:20" s="24" customFormat="1" ht="12.75" customHeight="1">
      <c r="A20" s="33" t="s">
        <v>64</v>
      </c>
      <c r="B20" s="47" t="s">
        <v>65</v>
      </c>
      <c r="C20" s="52" t="s">
        <v>66</v>
      </c>
      <c r="D20" s="36">
        <f aca="true" t="shared" si="1" ref="D20:D29">J20-3</f>
        <v>44104</v>
      </c>
      <c r="E20" s="48" t="s">
        <v>50</v>
      </c>
      <c r="F20" s="20">
        <f>J20-1</f>
        <v>44106</v>
      </c>
      <c r="G20" s="53" t="s">
        <v>50</v>
      </c>
      <c r="H20" s="38" t="s">
        <v>32</v>
      </c>
      <c r="I20" s="38" t="s">
        <v>32</v>
      </c>
      <c r="J20" s="40">
        <v>44107</v>
      </c>
      <c r="K20" s="20" t="s">
        <v>32</v>
      </c>
      <c r="L20" s="20" t="s">
        <v>33</v>
      </c>
      <c r="M20" s="54" t="s">
        <v>33</v>
      </c>
      <c r="N20" s="54" t="s">
        <v>32</v>
      </c>
      <c r="O20" s="54">
        <f>J20+4</f>
        <v>44111</v>
      </c>
      <c r="P20" s="20" t="s">
        <v>32</v>
      </c>
      <c r="Q20" s="20" t="s">
        <v>32</v>
      </c>
      <c r="R20" s="20" t="s">
        <v>32</v>
      </c>
      <c r="S20" s="20" t="s">
        <v>32</v>
      </c>
      <c r="T20" s="20">
        <f>J20+6</f>
        <v>44113</v>
      </c>
    </row>
    <row r="21" spans="1:20" s="24" customFormat="1" ht="12.75" customHeight="1">
      <c r="A21" s="33" t="s">
        <v>67</v>
      </c>
      <c r="B21" s="47" t="s">
        <v>68</v>
      </c>
      <c r="C21" s="16" t="s">
        <v>69</v>
      </c>
      <c r="D21" s="36">
        <f t="shared" si="1"/>
        <v>44104</v>
      </c>
      <c r="E21" s="48" t="s">
        <v>17</v>
      </c>
      <c r="F21" s="44">
        <f>J21-1</f>
        <v>44106</v>
      </c>
      <c r="G21" s="55" t="s">
        <v>70</v>
      </c>
      <c r="H21" s="44" t="s">
        <v>32</v>
      </c>
      <c r="I21" s="44" t="s">
        <v>32</v>
      </c>
      <c r="J21" s="40">
        <v>44107</v>
      </c>
      <c r="K21" s="20">
        <f>J21+6</f>
        <v>44113</v>
      </c>
      <c r="L21" s="20" t="s">
        <v>32</v>
      </c>
      <c r="M21" s="20" t="s">
        <v>32</v>
      </c>
      <c r="N21" s="20" t="s">
        <v>32</v>
      </c>
      <c r="O21" s="20">
        <f>J21+4</f>
        <v>44111</v>
      </c>
      <c r="P21" s="20" t="s">
        <v>32</v>
      </c>
      <c r="Q21" s="20" t="s">
        <v>32</v>
      </c>
      <c r="R21" s="20" t="s">
        <v>32</v>
      </c>
      <c r="S21" s="20" t="s">
        <v>32</v>
      </c>
      <c r="T21" s="20" t="s">
        <v>32</v>
      </c>
    </row>
    <row r="22" spans="1:20" s="24" customFormat="1" ht="12" customHeight="1">
      <c r="A22" s="33" t="s">
        <v>71</v>
      </c>
      <c r="B22" s="47" t="s">
        <v>72</v>
      </c>
      <c r="C22" s="52" t="s">
        <v>73</v>
      </c>
      <c r="D22" s="36">
        <f t="shared" si="1"/>
        <v>44104</v>
      </c>
      <c r="E22" s="37" t="s">
        <v>50</v>
      </c>
      <c r="F22" s="44" t="s">
        <v>32</v>
      </c>
      <c r="G22" s="44" t="s">
        <v>32</v>
      </c>
      <c r="H22" s="44">
        <f>J22-2</f>
        <v>44105</v>
      </c>
      <c r="I22" s="55" t="s">
        <v>17</v>
      </c>
      <c r="J22" s="40">
        <v>44107</v>
      </c>
      <c r="K22" s="20">
        <f>J22+4</f>
        <v>44111</v>
      </c>
      <c r="L22" s="20">
        <f>J22+5</f>
        <v>44112</v>
      </c>
      <c r="M22" s="20" t="s">
        <v>32</v>
      </c>
      <c r="N22" s="20" t="s">
        <v>32</v>
      </c>
      <c r="O22" s="54">
        <f>J22+6</f>
        <v>44113</v>
      </c>
      <c r="P22" s="20" t="s">
        <v>32</v>
      </c>
      <c r="Q22" s="20" t="s">
        <v>32</v>
      </c>
      <c r="R22" s="20" t="s">
        <v>32</v>
      </c>
      <c r="S22" s="20" t="s">
        <v>32</v>
      </c>
      <c r="T22" s="20" t="s">
        <v>32</v>
      </c>
    </row>
    <row r="23" spans="1:20" s="24" customFormat="1" ht="12.75" customHeight="1">
      <c r="A23" s="33" t="s">
        <v>74</v>
      </c>
      <c r="B23" s="47" t="s">
        <v>75</v>
      </c>
      <c r="C23" s="52" t="s">
        <v>76</v>
      </c>
      <c r="D23" s="36">
        <f t="shared" si="1"/>
        <v>44104</v>
      </c>
      <c r="E23" s="37" t="s">
        <v>17</v>
      </c>
      <c r="F23" s="38">
        <f>J23-1</f>
        <v>44106</v>
      </c>
      <c r="G23" s="39" t="s">
        <v>70</v>
      </c>
      <c r="H23" s="38" t="s">
        <v>32</v>
      </c>
      <c r="I23" s="38" t="s">
        <v>32</v>
      </c>
      <c r="J23" s="40">
        <v>44107</v>
      </c>
      <c r="K23" s="20">
        <f>J23+7</f>
        <v>44114</v>
      </c>
      <c r="L23" s="20">
        <f>J23+7</f>
        <v>44114</v>
      </c>
      <c r="M23" s="20">
        <f>J23+4</f>
        <v>44111</v>
      </c>
      <c r="N23" s="20">
        <f>J23+5</f>
        <v>44112</v>
      </c>
      <c r="O23" s="20" t="s">
        <v>32</v>
      </c>
      <c r="P23" s="20" t="s">
        <v>32</v>
      </c>
      <c r="Q23" s="20">
        <f>J23+6</f>
        <v>44113</v>
      </c>
      <c r="R23" s="20" t="s">
        <v>32</v>
      </c>
      <c r="S23" s="20" t="s">
        <v>32</v>
      </c>
      <c r="T23" s="20" t="s">
        <v>32</v>
      </c>
    </row>
    <row r="24" spans="1:20" s="24" customFormat="1" ht="12.75" customHeight="1">
      <c r="A24" s="33" t="s">
        <v>77</v>
      </c>
      <c r="B24" s="56" t="s">
        <v>78</v>
      </c>
      <c r="C24" s="52" t="s">
        <v>79</v>
      </c>
      <c r="D24" s="36">
        <f t="shared" si="1"/>
        <v>44104</v>
      </c>
      <c r="E24" s="48" t="s">
        <v>50</v>
      </c>
      <c r="F24" s="44" t="s">
        <v>32</v>
      </c>
      <c r="G24" s="44" t="s">
        <v>32</v>
      </c>
      <c r="H24" s="44">
        <f>J24-3</f>
        <v>44104</v>
      </c>
      <c r="I24" s="55" t="s">
        <v>17</v>
      </c>
      <c r="J24" s="40">
        <v>44107</v>
      </c>
      <c r="K24" s="20" t="s">
        <v>32</v>
      </c>
      <c r="L24" s="20" t="s">
        <v>32</v>
      </c>
      <c r="M24" s="20" t="s">
        <v>32</v>
      </c>
      <c r="N24" s="20" t="s">
        <v>32</v>
      </c>
      <c r="O24" s="20" t="s">
        <v>32</v>
      </c>
      <c r="P24" s="20">
        <f>J24+5</f>
        <v>44112</v>
      </c>
      <c r="Q24" s="20" t="s">
        <v>32</v>
      </c>
      <c r="R24" s="20">
        <f>J24+6</f>
        <v>44113</v>
      </c>
      <c r="S24" s="20" t="s">
        <v>32</v>
      </c>
      <c r="T24" s="20" t="s">
        <v>32</v>
      </c>
    </row>
    <row r="25" spans="1:20" s="24" customFormat="1" ht="12.75" customHeight="1">
      <c r="A25" s="33" t="s">
        <v>80</v>
      </c>
      <c r="B25" s="47" t="s">
        <v>81</v>
      </c>
      <c r="C25" s="52" t="s">
        <v>82</v>
      </c>
      <c r="D25" s="36">
        <f t="shared" si="1"/>
        <v>44104</v>
      </c>
      <c r="E25" s="48" t="s">
        <v>17</v>
      </c>
      <c r="F25" s="39" t="s">
        <v>63</v>
      </c>
      <c r="G25" s="39" t="s">
        <v>63</v>
      </c>
      <c r="H25" s="38">
        <f>J25-3</f>
        <v>44104</v>
      </c>
      <c r="I25" s="39" t="s">
        <v>17</v>
      </c>
      <c r="J25" s="40">
        <v>44107</v>
      </c>
      <c r="K25" s="20">
        <f>J25+5</f>
        <v>44112</v>
      </c>
      <c r="L25" s="20">
        <f>J25+6</f>
        <v>44113</v>
      </c>
      <c r="M25" s="20" t="s">
        <v>32</v>
      </c>
      <c r="N25" s="20" t="s">
        <v>32</v>
      </c>
      <c r="O25" s="20" t="s">
        <v>32</v>
      </c>
      <c r="P25" s="20" t="s">
        <v>32</v>
      </c>
      <c r="Q25" s="20" t="s">
        <v>32</v>
      </c>
      <c r="R25" s="20" t="s">
        <v>32</v>
      </c>
      <c r="S25" s="20" t="s">
        <v>32</v>
      </c>
      <c r="T25" s="20" t="s">
        <v>32</v>
      </c>
    </row>
    <row r="26" spans="1:20" s="24" customFormat="1" ht="12.75" customHeight="1">
      <c r="A26" s="33" t="s">
        <v>83</v>
      </c>
      <c r="B26" s="51" t="s">
        <v>60</v>
      </c>
      <c r="C26" s="51" t="s">
        <v>61</v>
      </c>
      <c r="D26" s="36">
        <f t="shared" si="1"/>
        <v>44104</v>
      </c>
      <c r="E26" s="37" t="s">
        <v>62</v>
      </c>
      <c r="F26" s="38">
        <f>J26-3</f>
        <v>44104</v>
      </c>
      <c r="G26" s="39" t="s">
        <v>17</v>
      </c>
      <c r="H26" s="38" t="s">
        <v>63</v>
      </c>
      <c r="I26" s="39" t="s">
        <v>63</v>
      </c>
      <c r="J26" s="40">
        <v>44107</v>
      </c>
      <c r="K26" s="20">
        <f>J26+3</f>
        <v>44110</v>
      </c>
      <c r="L26" s="20">
        <f>J26+4</f>
        <v>44111</v>
      </c>
      <c r="M26" s="20">
        <f>J26+7</f>
        <v>44114</v>
      </c>
      <c r="N26" s="20">
        <f>J26+8</f>
        <v>44115</v>
      </c>
      <c r="O26" s="20">
        <f>J26+6</f>
        <v>44113</v>
      </c>
      <c r="P26" s="20" t="s">
        <v>32</v>
      </c>
      <c r="Q26" s="20" t="s">
        <v>32</v>
      </c>
      <c r="R26" s="20" t="s">
        <v>32</v>
      </c>
      <c r="S26" s="20" t="s">
        <v>32</v>
      </c>
      <c r="T26" s="20" t="s">
        <v>32</v>
      </c>
    </row>
    <row r="27" spans="1:20" s="24" customFormat="1" ht="12.75" customHeight="1">
      <c r="A27" s="33" t="s">
        <v>84</v>
      </c>
      <c r="B27" s="49" t="s">
        <v>85</v>
      </c>
      <c r="C27" s="52" t="s">
        <v>69</v>
      </c>
      <c r="D27" s="30">
        <f t="shared" si="1"/>
        <v>44104</v>
      </c>
      <c r="E27" s="48" t="s">
        <v>55</v>
      </c>
      <c r="F27" s="38">
        <f>J27-1</f>
        <v>44106</v>
      </c>
      <c r="G27" s="39" t="s">
        <v>51</v>
      </c>
      <c r="H27" s="38" t="s">
        <v>32</v>
      </c>
      <c r="I27" s="38" t="s">
        <v>32</v>
      </c>
      <c r="J27" s="40">
        <v>44107</v>
      </c>
      <c r="K27" s="20" t="s">
        <v>32</v>
      </c>
      <c r="L27" s="20" t="s">
        <v>33</v>
      </c>
      <c r="M27" s="54" t="s">
        <v>32</v>
      </c>
      <c r="N27" s="54" t="s">
        <v>32</v>
      </c>
      <c r="O27" s="54">
        <f>J27+4</f>
        <v>44111</v>
      </c>
      <c r="P27" s="20" t="s">
        <v>32</v>
      </c>
      <c r="Q27" s="20" t="s">
        <v>32</v>
      </c>
      <c r="R27" s="20" t="s">
        <v>32</v>
      </c>
      <c r="S27" s="20" t="s">
        <v>32</v>
      </c>
      <c r="T27" s="20">
        <f>J27+6</f>
        <v>44113</v>
      </c>
    </row>
    <row r="28" spans="1:20" s="24" customFormat="1" ht="12.75" customHeight="1">
      <c r="A28" s="33" t="s">
        <v>86</v>
      </c>
      <c r="B28" s="49" t="s">
        <v>68</v>
      </c>
      <c r="C28" s="52" t="s">
        <v>87</v>
      </c>
      <c r="D28" s="30">
        <f t="shared" si="1"/>
        <v>44104</v>
      </c>
      <c r="E28" s="48" t="s">
        <v>62</v>
      </c>
      <c r="F28" s="38">
        <f>J28-1</f>
        <v>44106</v>
      </c>
      <c r="G28" s="39" t="s">
        <v>17</v>
      </c>
      <c r="H28" s="38" t="s">
        <v>32</v>
      </c>
      <c r="I28" s="38" t="s">
        <v>32</v>
      </c>
      <c r="J28" s="40">
        <v>44107</v>
      </c>
      <c r="K28" s="20" t="s">
        <v>32</v>
      </c>
      <c r="L28" s="20" t="s">
        <v>33</v>
      </c>
      <c r="M28" s="20" t="s">
        <v>32</v>
      </c>
      <c r="N28" s="20" t="s">
        <v>32</v>
      </c>
      <c r="O28" s="20">
        <f>J28+4</f>
        <v>44111</v>
      </c>
      <c r="P28" s="20" t="s">
        <v>32</v>
      </c>
      <c r="Q28" s="20" t="s">
        <v>32</v>
      </c>
      <c r="R28" s="20" t="s">
        <v>32</v>
      </c>
      <c r="S28" s="20" t="s">
        <v>32</v>
      </c>
      <c r="T28" s="20">
        <f>J28+6</f>
        <v>44113</v>
      </c>
    </row>
    <row r="29" spans="1:20" s="24" customFormat="1" ht="12.75" customHeight="1">
      <c r="A29" s="33" t="s">
        <v>88</v>
      </c>
      <c r="B29" s="47" t="s">
        <v>72</v>
      </c>
      <c r="C29" s="52" t="s">
        <v>73</v>
      </c>
      <c r="D29" s="30">
        <f t="shared" si="1"/>
        <v>44104</v>
      </c>
      <c r="E29" s="37" t="s">
        <v>62</v>
      </c>
      <c r="F29" s="44">
        <f>J29-1</f>
        <v>44106</v>
      </c>
      <c r="G29" s="55" t="s">
        <v>17</v>
      </c>
      <c r="H29" s="44" t="s">
        <v>32</v>
      </c>
      <c r="I29" s="44" t="s">
        <v>32</v>
      </c>
      <c r="J29" s="40">
        <v>44107</v>
      </c>
      <c r="K29" s="20">
        <f>J29+4</f>
        <v>44111</v>
      </c>
      <c r="L29" s="20">
        <f>J29+5</f>
        <v>44112</v>
      </c>
      <c r="M29" s="20" t="s">
        <v>32</v>
      </c>
      <c r="N29" s="20" t="s">
        <v>32</v>
      </c>
      <c r="O29" s="20">
        <f>J29+6</f>
        <v>44113</v>
      </c>
      <c r="P29" s="20" t="s">
        <v>32</v>
      </c>
      <c r="Q29" s="20" t="s">
        <v>32</v>
      </c>
      <c r="R29" s="20" t="s">
        <v>32</v>
      </c>
      <c r="S29" s="20" t="s">
        <v>32</v>
      </c>
      <c r="T29" s="20" t="s">
        <v>32</v>
      </c>
    </row>
    <row r="30" spans="1:20" s="24" customFormat="1" ht="12.75" customHeight="1">
      <c r="A30" s="33" t="s">
        <v>89</v>
      </c>
      <c r="B30" s="47" t="s">
        <v>90</v>
      </c>
      <c r="C30" s="35" t="s">
        <v>91</v>
      </c>
      <c r="D30" s="30">
        <f aca="true" t="shared" si="2" ref="D30:D36">J30-4</f>
        <v>44104</v>
      </c>
      <c r="E30" s="48" t="s">
        <v>17</v>
      </c>
      <c r="F30" s="20" t="s">
        <v>32</v>
      </c>
      <c r="G30" s="20" t="s">
        <v>32</v>
      </c>
      <c r="H30" s="38">
        <f>J30-1</f>
        <v>44107</v>
      </c>
      <c r="I30" s="39" t="s">
        <v>92</v>
      </c>
      <c r="J30" s="40">
        <v>44108</v>
      </c>
      <c r="K30" s="20">
        <f>J30+8</f>
        <v>44116</v>
      </c>
      <c r="L30" s="20" t="s">
        <v>32</v>
      </c>
      <c r="M30" s="20" t="s">
        <v>32</v>
      </c>
      <c r="N30" s="20">
        <f>J30+11</f>
        <v>44119</v>
      </c>
      <c r="O30" s="20">
        <f>J30+9</f>
        <v>44117</v>
      </c>
      <c r="P30" s="20" t="s">
        <v>32</v>
      </c>
      <c r="Q30" s="20" t="s">
        <v>32</v>
      </c>
      <c r="R30" s="20" t="s">
        <v>32</v>
      </c>
      <c r="S30" s="20" t="s">
        <v>32</v>
      </c>
      <c r="T30" s="20" t="s">
        <v>32</v>
      </c>
    </row>
    <row r="31" spans="1:20" s="24" customFormat="1" ht="12.75" customHeight="1">
      <c r="A31" s="33" t="s">
        <v>93</v>
      </c>
      <c r="B31" s="47" t="s">
        <v>94</v>
      </c>
      <c r="C31" s="52" t="s">
        <v>95</v>
      </c>
      <c r="D31" s="36">
        <f t="shared" si="2"/>
        <v>44104</v>
      </c>
      <c r="E31" s="37" t="s">
        <v>17</v>
      </c>
      <c r="F31" s="38" t="s">
        <v>32</v>
      </c>
      <c r="G31" s="38" t="s">
        <v>32</v>
      </c>
      <c r="H31" s="38">
        <f>J31-3</f>
        <v>44105</v>
      </c>
      <c r="I31" s="39" t="s">
        <v>17</v>
      </c>
      <c r="J31" s="40">
        <v>44108</v>
      </c>
      <c r="K31" s="20" t="s">
        <v>32</v>
      </c>
      <c r="L31" s="20" t="s">
        <v>32</v>
      </c>
      <c r="M31" s="20">
        <f>J31+3</f>
        <v>44111</v>
      </c>
      <c r="N31" s="20">
        <f>J31+4</f>
        <v>44112</v>
      </c>
      <c r="O31" s="20">
        <f>J31+5</f>
        <v>44113</v>
      </c>
      <c r="P31" s="20" t="s">
        <v>32</v>
      </c>
      <c r="Q31" s="20" t="s">
        <v>32</v>
      </c>
      <c r="R31" s="20" t="s">
        <v>32</v>
      </c>
      <c r="S31" s="20" t="s">
        <v>32</v>
      </c>
      <c r="T31" s="20" t="s">
        <v>32</v>
      </c>
    </row>
    <row r="32" spans="1:20" s="24" customFormat="1" ht="12.75" customHeight="1">
      <c r="A32" s="33" t="s">
        <v>96</v>
      </c>
      <c r="B32" s="49" t="s">
        <v>97</v>
      </c>
      <c r="C32" s="52" t="s">
        <v>98</v>
      </c>
      <c r="D32" s="30">
        <f t="shared" si="2"/>
        <v>44104</v>
      </c>
      <c r="E32" s="37" t="s">
        <v>17</v>
      </c>
      <c r="F32" s="38">
        <f>J32-1</f>
        <v>44107</v>
      </c>
      <c r="G32" s="39" t="s">
        <v>70</v>
      </c>
      <c r="H32" s="38" t="s">
        <v>32</v>
      </c>
      <c r="I32" s="38" t="s">
        <v>32</v>
      </c>
      <c r="J32" s="40">
        <v>44108</v>
      </c>
      <c r="K32" s="20">
        <f>J32+4</f>
        <v>44112</v>
      </c>
      <c r="L32" s="20">
        <f>J32+5</f>
        <v>44113</v>
      </c>
      <c r="M32" s="20" t="s">
        <v>32</v>
      </c>
      <c r="N32" s="20" t="s">
        <v>32</v>
      </c>
      <c r="O32" s="20">
        <f>J32+7</f>
        <v>44115</v>
      </c>
      <c r="P32" s="20" t="s">
        <v>32</v>
      </c>
      <c r="Q32" s="20">
        <f>J32+6</f>
        <v>44114</v>
      </c>
      <c r="R32" s="20" t="s">
        <v>32</v>
      </c>
      <c r="S32" s="20" t="s">
        <v>32</v>
      </c>
      <c r="T32" s="20" t="s">
        <v>32</v>
      </c>
    </row>
    <row r="33" spans="1:20" s="24" customFormat="1" ht="13.5" customHeight="1">
      <c r="A33" s="33" t="s">
        <v>99</v>
      </c>
      <c r="B33" s="47" t="s">
        <v>94</v>
      </c>
      <c r="C33" s="52" t="s">
        <v>95</v>
      </c>
      <c r="D33" s="30">
        <f t="shared" si="2"/>
        <v>44104</v>
      </c>
      <c r="E33" s="37" t="s">
        <v>62</v>
      </c>
      <c r="F33" s="38">
        <f>J33-2</f>
        <v>44106</v>
      </c>
      <c r="G33" s="39" t="s">
        <v>17</v>
      </c>
      <c r="H33" s="38" t="s">
        <v>32</v>
      </c>
      <c r="I33" s="38" t="s">
        <v>32</v>
      </c>
      <c r="J33" s="40">
        <v>44108</v>
      </c>
      <c r="K33" s="20">
        <f>J33+6</f>
        <v>44114</v>
      </c>
      <c r="L33" s="20">
        <f>J33+6</f>
        <v>44114</v>
      </c>
      <c r="M33" s="20">
        <f>J33+3</f>
        <v>44111</v>
      </c>
      <c r="N33" s="20">
        <f>J33+4</f>
        <v>44112</v>
      </c>
      <c r="O33" s="20">
        <f>J33+5</f>
        <v>44113</v>
      </c>
      <c r="P33" s="20" t="s">
        <v>32</v>
      </c>
      <c r="Q33" s="20" t="s">
        <v>32</v>
      </c>
      <c r="R33" s="20" t="s">
        <v>32</v>
      </c>
      <c r="S33" s="20" t="s">
        <v>32</v>
      </c>
      <c r="T33" s="20" t="s">
        <v>32</v>
      </c>
    </row>
    <row r="34" spans="1:20" s="24" customFormat="1" ht="12.75" customHeight="1">
      <c r="A34" s="33" t="s">
        <v>100</v>
      </c>
      <c r="B34" s="49" t="s">
        <v>101</v>
      </c>
      <c r="C34" s="52" t="s">
        <v>102</v>
      </c>
      <c r="D34" s="30">
        <f t="shared" si="2"/>
        <v>44104</v>
      </c>
      <c r="E34" s="37" t="s">
        <v>62</v>
      </c>
      <c r="F34" s="38">
        <f>J34-3</f>
        <v>44105</v>
      </c>
      <c r="G34" s="39" t="s">
        <v>17</v>
      </c>
      <c r="H34" s="38">
        <f>J34-3</f>
        <v>44105</v>
      </c>
      <c r="I34" s="39" t="s">
        <v>17</v>
      </c>
      <c r="J34" s="40">
        <v>44108</v>
      </c>
      <c r="K34" s="20" t="s">
        <v>32</v>
      </c>
      <c r="L34" s="20" t="s">
        <v>32</v>
      </c>
      <c r="M34" s="20">
        <f>J34+3</f>
        <v>44111</v>
      </c>
      <c r="N34" s="20" t="s">
        <v>32</v>
      </c>
      <c r="O34" s="20" t="s">
        <v>32</v>
      </c>
      <c r="P34" s="20">
        <f>J34+7</f>
        <v>44115</v>
      </c>
      <c r="Q34" s="20" t="s">
        <v>32</v>
      </c>
      <c r="R34" s="20" t="s">
        <v>32</v>
      </c>
      <c r="S34" s="20" t="s">
        <v>32</v>
      </c>
      <c r="T34" s="20" t="s">
        <v>32</v>
      </c>
    </row>
    <row r="35" spans="1:20" s="24" customFormat="1" ht="12.75" customHeight="1">
      <c r="A35" s="33" t="s">
        <v>103</v>
      </c>
      <c r="B35" s="56" t="s">
        <v>78</v>
      </c>
      <c r="C35" s="52" t="s">
        <v>79</v>
      </c>
      <c r="D35" s="30">
        <f t="shared" si="2"/>
        <v>44104</v>
      </c>
      <c r="E35" s="48" t="s">
        <v>17</v>
      </c>
      <c r="F35" s="44">
        <f>J35-2</f>
        <v>44106</v>
      </c>
      <c r="G35" s="55" t="s">
        <v>17</v>
      </c>
      <c r="H35" s="44" t="s">
        <v>32</v>
      </c>
      <c r="I35" s="44" t="s">
        <v>32</v>
      </c>
      <c r="J35" s="40">
        <v>44108</v>
      </c>
      <c r="K35" s="20" t="s">
        <v>32</v>
      </c>
      <c r="L35" s="20" t="s">
        <v>32</v>
      </c>
      <c r="M35" s="20" t="s">
        <v>32</v>
      </c>
      <c r="N35" s="20" t="s">
        <v>32</v>
      </c>
      <c r="O35" s="20" t="s">
        <v>32</v>
      </c>
      <c r="P35" s="20">
        <f>J35+4</f>
        <v>44112</v>
      </c>
      <c r="Q35" s="20" t="s">
        <v>32</v>
      </c>
      <c r="R35" s="20">
        <f>J35+5</f>
        <v>44113</v>
      </c>
      <c r="S35" s="20" t="s">
        <v>32</v>
      </c>
      <c r="T35" s="20" t="s">
        <v>32</v>
      </c>
    </row>
    <row r="36" spans="1:150" s="24" customFormat="1" ht="12.75" customHeight="1">
      <c r="A36" s="33" t="s">
        <v>104</v>
      </c>
      <c r="B36" s="47" t="s">
        <v>81</v>
      </c>
      <c r="C36" s="52" t="s">
        <v>82</v>
      </c>
      <c r="D36" s="30">
        <f t="shared" si="2"/>
        <v>44104</v>
      </c>
      <c r="E36" s="48" t="s">
        <v>17</v>
      </c>
      <c r="F36" s="38">
        <f>J36-2</f>
        <v>44106</v>
      </c>
      <c r="G36" s="39" t="s">
        <v>17</v>
      </c>
      <c r="H36" s="44" t="s">
        <v>32</v>
      </c>
      <c r="I36" s="44" t="s">
        <v>32</v>
      </c>
      <c r="J36" s="40">
        <v>44108</v>
      </c>
      <c r="K36" s="20">
        <f>J36+4</f>
        <v>44112</v>
      </c>
      <c r="L36" s="20">
        <f>J36+5</f>
        <v>44113</v>
      </c>
      <c r="M36" s="20" t="s">
        <v>32</v>
      </c>
      <c r="N36" s="20" t="s">
        <v>32</v>
      </c>
      <c r="O36" s="20" t="s">
        <v>32</v>
      </c>
      <c r="P36" s="20" t="s">
        <v>32</v>
      </c>
      <c r="Q36" s="20" t="s">
        <v>32</v>
      </c>
      <c r="R36" s="20" t="s">
        <v>32</v>
      </c>
      <c r="S36" s="20" t="s">
        <v>32</v>
      </c>
      <c r="T36" s="20" t="s">
        <v>32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</row>
    <row r="37" spans="1:20" s="24" customFormat="1" ht="12.75" customHeight="1">
      <c r="A37" s="33" t="s">
        <v>105</v>
      </c>
      <c r="B37" s="49" t="s">
        <v>106</v>
      </c>
      <c r="C37" s="52" t="s">
        <v>107</v>
      </c>
      <c r="D37" s="30">
        <f>J37-6</f>
        <v>44104</v>
      </c>
      <c r="E37" s="37" t="s">
        <v>62</v>
      </c>
      <c r="F37" s="44" t="s">
        <v>32</v>
      </c>
      <c r="G37" s="44" t="s">
        <v>32</v>
      </c>
      <c r="H37" s="38">
        <f>J37-4</f>
        <v>44106</v>
      </c>
      <c r="I37" s="39" t="s">
        <v>17</v>
      </c>
      <c r="J37" s="40">
        <v>44110</v>
      </c>
      <c r="K37" s="20">
        <f>J37+6</f>
        <v>44116</v>
      </c>
      <c r="L37" s="20">
        <f>J37+7</f>
        <v>44117</v>
      </c>
      <c r="M37" s="20" t="s">
        <v>32</v>
      </c>
      <c r="N37" s="20" t="s">
        <v>32</v>
      </c>
      <c r="O37" s="20">
        <f>J37+9</f>
        <v>44119</v>
      </c>
      <c r="P37" s="20" t="s">
        <v>33</v>
      </c>
      <c r="Q37" s="20">
        <f>J37+8</f>
        <v>44118</v>
      </c>
      <c r="R37" s="20" t="s">
        <v>32</v>
      </c>
      <c r="S37" s="20" t="s">
        <v>32</v>
      </c>
      <c r="T37" s="20" t="s">
        <v>32</v>
      </c>
    </row>
    <row r="38" spans="1:20" s="24" customFormat="1" ht="12.75" customHeight="1">
      <c r="A38" s="33" t="s">
        <v>108</v>
      </c>
      <c r="B38" s="49" t="s">
        <v>109</v>
      </c>
      <c r="C38" s="52" t="s">
        <v>110</v>
      </c>
      <c r="D38" s="30">
        <f>J38-6</f>
        <v>44104</v>
      </c>
      <c r="E38" s="37" t="s">
        <v>17</v>
      </c>
      <c r="F38" s="38">
        <f>J38-1</f>
        <v>44109</v>
      </c>
      <c r="G38" s="39" t="s">
        <v>17</v>
      </c>
      <c r="H38" s="38" t="s">
        <v>32</v>
      </c>
      <c r="I38" s="38" t="s">
        <v>32</v>
      </c>
      <c r="J38" s="40">
        <v>44110</v>
      </c>
      <c r="K38" s="20" t="s">
        <v>32</v>
      </c>
      <c r="L38" s="20" t="s">
        <v>32</v>
      </c>
      <c r="M38" s="20">
        <f>J38+4</f>
        <v>44114</v>
      </c>
      <c r="N38" s="20">
        <f>J38+5</f>
        <v>44115</v>
      </c>
      <c r="O38" s="20" t="s">
        <v>32</v>
      </c>
      <c r="P38" s="20">
        <f>J38+6</f>
        <v>44116</v>
      </c>
      <c r="Q38" s="20" t="s">
        <v>32</v>
      </c>
      <c r="R38" s="20">
        <f>J38+7</f>
        <v>44117</v>
      </c>
      <c r="S38" s="20" t="s">
        <v>32</v>
      </c>
      <c r="T38" s="20" t="s">
        <v>32</v>
      </c>
    </row>
    <row r="39" spans="1:20" s="24" customFormat="1" ht="12.75" customHeight="1">
      <c r="A39" s="33" t="s">
        <v>111</v>
      </c>
      <c r="B39" s="49" t="s">
        <v>112</v>
      </c>
      <c r="C39" s="51" t="s">
        <v>113</v>
      </c>
      <c r="D39" s="30">
        <f>J39-7</f>
        <v>44104</v>
      </c>
      <c r="E39" s="37" t="s">
        <v>62</v>
      </c>
      <c r="F39" s="38" t="s">
        <v>32</v>
      </c>
      <c r="G39" s="38" t="s">
        <v>32</v>
      </c>
      <c r="H39" s="38">
        <f>J39-5</f>
        <v>44106</v>
      </c>
      <c r="I39" s="39" t="s">
        <v>17</v>
      </c>
      <c r="J39" s="40">
        <v>44111</v>
      </c>
      <c r="K39" s="20">
        <f>J39+5</f>
        <v>44116</v>
      </c>
      <c r="L39" s="20">
        <f>J39+5</f>
        <v>44116</v>
      </c>
      <c r="M39" s="20" t="s">
        <v>32</v>
      </c>
      <c r="N39" s="20" t="s">
        <v>32</v>
      </c>
      <c r="O39" s="20" t="s">
        <v>32</v>
      </c>
      <c r="P39" s="20" t="s">
        <v>32</v>
      </c>
      <c r="Q39" s="20" t="s">
        <v>32</v>
      </c>
      <c r="R39" s="20" t="s">
        <v>32</v>
      </c>
      <c r="S39" s="20">
        <f>J39+6</f>
        <v>44117</v>
      </c>
      <c r="T39" s="20">
        <f>J39+6</f>
        <v>44117</v>
      </c>
    </row>
    <row r="40" spans="1:20" s="24" customFormat="1" ht="12.75" customHeight="1">
      <c r="A40" s="33" t="s">
        <v>114</v>
      </c>
      <c r="B40" s="34" t="s">
        <v>115</v>
      </c>
      <c r="C40" s="57"/>
      <c r="D40" s="36">
        <f>J40-2</f>
        <v>44109</v>
      </c>
      <c r="E40" s="37" t="s">
        <v>17</v>
      </c>
      <c r="F40" s="38">
        <f>J40-1</f>
        <v>44110</v>
      </c>
      <c r="G40" s="39" t="s">
        <v>17</v>
      </c>
      <c r="H40" s="39" t="s">
        <v>63</v>
      </c>
      <c r="I40" s="39" t="s">
        <v>63</v>
      </c>
      <c r="J40" s="40">
        <v>44111</v>
      </c>
      <c r="K40" s="20">
        <f>J40+10</f>
        <v>44121</v>
      </c>
      <c r="L40" s="20">
        <f>J40+9</f>
        <v>44120</v>
      </c>
      <c r="M40" s="20">
        <f>J40+5</f>
        <v>44116</v>
      </c>
      <c r="N40" s="20">
        <f>J40+6</f>
        <v>44117</v>
      </c>
      <c r="O40" s="20">
        <f>J40+8</f>
        <v>44119</v>
      </c>
      <c r="P40" s="20" t="s">
        <v>32</v>
      </c>
      <c r="Q40" s="20" t="s">
        <v>32</v>
      </c>
      <c r="R40" s="20" t="s">
        <v>32</v>
      </c>
      <c r="S40" s="20" t="s">
        <v>32</v>
      </c>
      <c r="T40" s="20" t="s">
        <v>32</v>
      </c>
    </row>
    <row r="41" spans="1:20" s="24" customFormat="1" ht="12.75" customHeight="1">
      <c r="A41" s="33" t="s">
        <v>116</v>
      </c>
      <c r="B41" s="34" t="s">
        <v>115</v>
      </c>
      <c r="C41" s="35"/>
      <c r="D41" s="36">
        <f>J41-2</f>
        <v>44109</v>
      </c>
      <c r="E41" s="37" t="s">
        <v>17</v>
      </c>
      <c r="F41" s="38">
        <f>J41-1</f>
        <v>44110</v>
      </c>
      <c r="G41" s="39" t="s">
        <v>117</v>
      </c>
      <c r="H41" s="38" t="s">
        <v>32</v>
      </c>
      <c r="I41" s="38" t="s">
        <v>32</v>
      </c>
      <c r="J41" s="40">
        <v>44111</v>
      </c>
      <c r="K41" s="20">
        <f>J41+5</f>
        <v>44116</v>
      </c>
      <c r="L41" s="20" t="s">
        <v>32</v>
      </c>
      <c r="M41" s="20" t="s">
        <v>32</v>
      </c>
      <c r="N41" s="20">
        <f>J41+8</f>
        <v>44119</v>
      </c>
      <c r="O41" s="20">
        <f>J41+6</f>
        <v>44117</v>
      </c>
      <c r="P41" s="20" t="s">
        <v>32</v>
      </c>
      <c r="Q41" s="20" t="s">
        <v>32</v>
      </c>
      <c r="R41" s="20" t="s">
        <v>32</v>
      </c>
      <c r="S41" s="20" t="s">
        <v>32</v>
      </c>
      <c r="T41" s="20" t="s">
        <v>33</v>
      </c>
    </row>
    <row r="42" spans="1:20" s="24" customFormat="1" ht="12.75" customHeight="1">
      <c r="A42" s="33" t="s">
        <v>118</v>
      </c>
      <c r="B42" s="34" t="s">
        <v>115</v>
      </c>
      <c r="C42" s="52"/>
      <c r="D42" s="36">
        <f>J42-2</f>
        <v>44109</v>
      </c>
      <c r="E42" s="37" t="s">
        <v>119</v>
      </c>
      <c r="F42" s="44">
        <f>J42-1</f>
        <v>44110</v>
      </c>
      <c r="G42" s="55" t="s">
        <v>17</v>
      </c>
      <c r="H42" s="44" t="s">
        <v>32</v>
      </c>
      <c r="I42" s="44" t="s">
        <v>32</v>
      </c>
      <c r="J42" s="58">
        <v>44111</v>
      </c>
      <c r="K42" s="54">
        <f>J42+9</f>
        <v>44120</v>
      </c>
      <c r="L42" s="54">
        <f>J42+8</f>
        <v>44119</v>
      </c>
      <c r="M42" s="54">
        <f>J42+5</f>
        <v>44116</v>
      </c>
      <c r="N42" s="54">
        <f>J42+6</f>
        <v>44117</v>
      </c>
      <c r="O42" s="54">
        <f>J42+7</f>
        <v>44118</v>
      </c>
      <c r="P42" s="54" t="s">
        <v>32</v>
      </c>
      <c r="Q42" s="54" t="s">
        <v>32</v>
      </c>
      <c r="R42" s="54" t="s">
        <v>32</v>
      </c>
      <c r="S42" s="54" t="s">
        <v>32</v>
      </c>
      <c r="T42" s="20" t="s">
        <v>33</v>
      </c>
    </row>
    <row r="43" spans="1:20" s="24" customFormat="1" ht="12.75" customHeight="1">
      <c r="A43" s="33" t="s">
        <v>120</v>
      </c>
      <c r="B43" s="34" t="s">
        <v>115</v>
      </c>
      <c r="C43" s="52"/>
      <c r="D43" s="36">
        <f>J43-2</f>
        <v>44109</v>
      </c>
      <c r="E43" s="37" t="s">
        <v>119</v>
      </c>
      <c r="F43" s="38">
        <f>J43-1</f>
        <v>44110</v>
      </c>
      <c r="G43" s="39" t="s">
        <v>51</v>
      </c>
      <c r="H43" s="38" t="s">
        <v>32</v>
      </c>
      <c r="I43" s="38" t="s">
        <v>32</v>
      </c>
      <c r="J43" s="58">
        <v>44111</v>
      </c>
      <c r="K43" s="20">
        <f>J43+9</f>
        <v>44120</v>
      </c>
      <c r="L43" s="20">
        <f>J43+8</f>
        <v>44119</v>
      </c>
      <c r="M43" s="20">
        <f>J43+5</f>
        <v>44116</v>
      </c>
      <c r="N43" s="20">
        <f>J43+6</f>
        <v>44117</v>
      </c>
      <c r="O43" s="20">
        <f>J43+7</f>
        <v>44118</v>
      </c>
      <c r="P43" s="20" t="s">
        <v>32</v>
      </c>
      <c r="Q43" s="20" t="s">
        <v>32</v>
      </c>
      <c r="R43" s="20" t="s">
        <v>32</v>
      </c>
      <c r="S43" s="20" t="s">
        <v>32</v>
      </c>
      <c r="T43" s="20" t="s">
        <v>33</v>
      </c>
    </row>
    <row r="44" spans="1:20" s="24" customFormat="1" ht="12.75" customHeight="1">
      <c r="A44" s="33" t="s">
        <v>121</v>
      </c>
      <c r="B44" s="34" t="s">
        <v>115</v>
      </c>
      <c r="C44" s="52"/>
      <c r="D44" s="36">
        <f>J44-2</f>
        <v>44109</v>
      </c>
      <c r="E44" s="37" t="s">
        <v>62</v>
      </c>
      <c r="F44" s="38">
        <f>J44-1</f>
        <v>44110</v>
      </c>
      <c r="G44" s="39" t="s">
        <v>122</v>
      </c>
      <c r="H44" s="44" t="s">
        <v>32</v>
      </c>
      <c r="I44" s="44" t="s">
        <v>32</v>
      </c>
      <c r="J44" s="40">
        <v>44111</v>
      </c>
      <c r="K44" s="20">
        <f>J44+5</f>
        <v>44116</v>
      </c>
      <c r="L44" s="20">
        <f>J44+6</f>
        <v>44117</v>
      </c>
      <c r="M44" s="20" t="s">
        <v>32</v>
      </c>
      <c r="N44" s="20" t="s">
        <v>32</v>
      </c>
      <c r="O44" s="20">
        <f>J44+8</f>
        <v>44119</v>
      </c>
      <c r="P44" s="20" t="s">
        <v>32</v>
      </c>
      <c r="Q44" s="20">
        <f>J44+7</f>
        <v>44118</v>
      </c>
      <c r="R44" s="20" t="s">
        <v>32</v>
      </c>
      <c r="S44" s="20" t="s">
        <v>32</v>
      </c>
      <c r="T44" s="20" t="s">
        <v>33</v>
      </c>
    </row>
    <row r="45" spans="1:20" s="24" customFormat="1" ht="12.75" customHeight="1">
      <c r="A45" s="33" t="s">
        <v>36</v>
      </c>
      <c r="B45" s="47" t="s">
        <v>123</v>
      </c>
      <c r="C45" s="52" t="s">
        <v>124</v>
      </c>
      <c r="D45" s="30">
        <f>J45-8</f>
        <v>44104</v>
      </c>
      <c r="E45" s="37" t="s">
        <v>39</v>
      </c>
      <c r="F45" s="44" t="s">
        <v>32</v>
      </c>
      <c r="G45" s="44" t="s">
        <v>32</v>
      </c>
      <c r="H45" s="38">
        <f>J45-4</f>
        <v>44108</v>
      </c>
      <c r="I45" s="39" t="s">
        <v>17</v>
      </c>
      <c r="J45" s="40">
        <v>44112</v>
      </c>
      <c r="K45" s="20" t="s">
        <v>32</v>
      </c>
      <c r="L45" s="20" t="s">
        <v>32</v>
      </c>
      <c r="M45" s="20" t="s">
        <v>32</v>
      </c>
      <c r="N45" s="20" t="s">
        <v>32</v>
      </c>
      <c r="O45" s="20" t="s">
        <v>32</v>
      </c>
      <c r="P45" s="20">
        <f>J45+5</f>
        <v>44117</v>
      </c>
      <c r="Q45" s="20" t="s">
        <v>32</v>
      </c>
      <c r="R45" s="20">
        <f>J45+6</f>
        <v>44118</v>
      </c>
      <c r="S45" s="20" t="s">
        <v>32</v>
      </c>
      <c r="T45" s="20" t="s">
        <v>33</v>
      </c>
    </row>
    <row r="46" spans="1:20" s="24" customFormat="1" ht="12.75" customHeight="1">
      <c r="A46" s="33" t="s">
        <v>40</v>
      </c>
      <c r="B46" s="49" t="s">
        <v>125</v>
      </c>
      <c r="C46" s="52" t="s">
        <v>126</v>
      </c>
      <c r="D46" s="30">
        <f>J46-8</f>
        <v>44104</v>
      </c>
      <c r="E46" s="37" t="s">
        <v>17</v>
      </c>
      <c r="F46" s="44" t="s">
        <v>32</v>
      </c>
      <c r="G46" s="44" t="s">
        <v>32</v>
      </c>
      <c r="H46" s="44">
        <f>J46-3</f>
        <v>44109</v>
      </c>
      <c r="I46" s="39" t="s">
        <v>17</v>
      </c>
      <c r="J46" s="40">
        <v>44112</v>
      </c>
      <c r="K46" s="20" t="s">
        <v>32</v>
      </c>
      <c r="L46" s="20" t="s">
        <v>32</v>
      </c>
      <c r="M46" s="20">
        <f>J46+4</f>
        <v>44116</v>
      </c>
      <c r="N46" s="20">
        <f>J46+5</f>
        <v>44117</v>
      </c>
      <c r="O46" s="20" t="s">
        <v>32</v>
      </c>
      <c r="P46" s="20">
        <f>J46+7</f>
        <v>44119</v>
      </c>
      <c r="Q46" s="20" t="s">
        <v>32</v>
      </c>
      <c r="R46" s="20" t="s">
        <v>32</v>
      </c>
      <c r="S46" s="20" t="s">
        <v>32</v>
      </c>
      <c r="T46" s="20" t="s">
        <v>33</v>
      </c>
    </row>
    <row r="47" spans="1:20" s="24" customFormat="1" ht="12.75" customHeight="1">
      <c r="A47" s="33" t="s">
        <v>127</v>
      </c>
      <c r="B47" s="34" t="s">
        <v>115</v>
      </c>
      <c r="C47" s="57"/>
      <c r="D47" s="36">
        <f>J47-3</f>
        <v>44109</v>
      </c>
      <c r="E47" s="37" t="s">
        <v>62</v>
      </c>
      <c r="F47" s="39" t="s">
        <v>63</v>
      </c>
      <c r="G47" s="39" t="s">
        <v>63</v>
      </c>
      <c r="H47" s="38">
        <f>J47-3</f>
        <v>44109</v>
      </c>
      <c r="I47" s="39" t="s">
        <v>17</v>
      </c>
      <c r="J47" s="40">
        <v>44112</v>
      </c>
      <c r="K47" s="20">
        <f>J47+9</f>
        <v>44121</v>
      </c>
      <c r="L47" s="20">
        <f>J47+8</f>
        <v>44120</v>
      </c>
      <c r="M47" s="20">
        <f>J47+4</f>
        <v>44116</v>
      </c>
      <c r="N47" s="20">
        <f>J47+5</f>
        <v>44117</v>
      </c>
      <c r="O47" s="20">
        <f>J47+7</f>
        <v>44119</v>
      </c>
      <c r="P47" s="20" t="s">
        <v>32</v>
      </c>
      <c r="Q47" s="20" t="s">
        <v>32</v>
      </c>
      <c r="R47" s="20" t="s">
        <v>32</v>
      </c>
      <c r="S47" s="20" t="s">
        <v>32</v>
      </c>
      <c r="T47" s="20" t="s">
        <v>32</v>
      </c>
    </row>
    <row r="48" spans="1:20" s="24" customFormat="1" ht="12.75" customHeight="1">
      <c r="A48" s="33" t="s">
        <v>128</v>
      </c>
      <c r="B48" s="34" t="s">
        <v>115</v>
      </c>
      <c r="C48" s="51"/>
      <c r="D48" s="59">
        <f>J48-3</f>
        <v>44109</v>
      </c>
      <c r="E48" s="60" t="s">
        <v>50</v>
      </c>
      <c r="F48" s="38">
        <f aca="true" t="shared" si="3" ref="F48:F53">J48-1</f>
        <v>44111</v>
      </c>
      <c r="G48" s="39" t="s">
        <v>129</v>
      </c>
      <c r="H48" s="38" t="s">
        <v>32</v>
      </c>
      <c r="I48" s="44" t="s">
        <v>32</v>
      </c>
      <c r="J48" s="40">
        <v>44112</v>
      </c>
      <c r="K48" s="20">
        <f>J48+4</f>
        <v>44116</v>
      </c>
      <c r="L48" s="20">
        <f>J48+4</f>
        <v>44116</v>
      </c>
      <c r="M48" s="20" t="s">
        <v>32</v>
      </c>
      <c r="N48" s="20" t="s">
        <v>32</v>
      </c>
      <c r="O48" s="20" t="s">
        <v>32</v>
      </c>
      <c r="P48" s="20" t="s">
        <v>32</v>
      </c>
      <c r="Q48" s="20" t="s">
        <v>32</v>
      </c>
      <c r="R48" s="20" t="s">
        <v>32</v>
      </c>
      <c r="S48" s="20">
        <f>J48+5</f>
        <v>44117</v>
      </c>
      <c r="T48" s="20">
        <f>J48+5</f>
        <v>44117</v>
      </c>
    </row>
    <row r="49" spans="1:20" s="24" customFormat="1" ht="12.75" customHeight="1">
      <c r="A49" s="33" t="s">
        <v>43</v>
      </c>
      <c r="B49" s="34" t="s">
        <v>115</v>
      </c>
      <c r="C49" s="52"/>
      <c r="D49" s="36">
        <f>J49-3</f>
        <v>44109</v>
      </c>
      <c r="E49" s="37" t="s">
        <v>17</v>
      </c>
      <c r="F49" s="38">
        <f t="shared" si="3"/>
        <v>44111</v>
      </c>
      <c r="G49" s="39" t="s">
        <v>17</v>
      </c>
      <c r="H49" s="38" t="s">
        <v>32</v>
      </c>
      <c r="I49" s="38" t="s">
        <v>32</v>
      </c>
      <c r="J49" s="40">
        <v>44112</v>
      </c>
      <c r="K49" s="20" t="s">
        <v>32</v>
      </c>
      <c r="L49" s="20" t="s">
        <v>32</v>
      </c>
      <c r="M49" s="20" t="s">
        <v>32</v>
      </c>
      <c r="N49" s="20" t="s">
        <v>32</v>
      </c>
      <c r="O49" s="20" t="s">
        <v>32</v>
      </c>
      <c r="P49" s="20">
        <f>J49+5</f>
        <v>44117</v>
      </c>
      <c r="Q49" s="20" t="s">
        <v>32</v>
      </c>
      <c r="R49" s="20">
        <f>J49+6</f>
        <v>44118</v>
      </c>
      <c r="S49" s="20" t="s">
        <v>32</v>
      </c>
      <c r="T49" s="20" t="s">
        <v>33</v>
      </c>
    </row>
    <row r="50" spans="1:20" s="24" customFormat="1" ht="12.75" customHeight="1">
      <c r="A50" s="33" t="s">
        <v>45</v>
      </c>
      <c r="B50" s="34" t="s">
        <v>115</v>
      </c>
      <c r="C50" s="52"/>
      <c r="D50" s="36">
        <f>J50-3</f>
        <v>44109</v>
      </c>
      <c r="E50" s="37" t="s">
        <v>17</v>
      </c>
      <c r="F50" s="38">
        <f t="shared" si="3"/>
        <v>44111</v>
      </c>
      <c r="G50" s="39" t="s">
        <v>17</v>
      </c>
      <c r="H50" s="38" t="s">
        <v>32</v>
      </c>
      <c r="I50" s="38" t="s">
        <v>32</v>
      </c>
      <c r="J50" s="40">
        <v>44112</v>
      </c>
      <c r="K50" s="20">
        <f>J50+4</f>
        <v>44116</v>
      </c>
      <c r="L50" s="20">
        <f>J50+5</f>
        <v>44117</v>
      </c>
      <c r="M50" s="20" t="s">
        <v>32</v>
      </c>
      <c r="N50" s="20" t="s">
        <v>32</v>
      </c>
      <c r="O50" s="20">
        <f>J50+6</f>
        <v>44118</v>
      </c>
      <c r="P50" s="20" t="s">
        <v>32</v>
      </c>
      <c r="Q50" s="20" t="s">
        <v>32</v>
      </c>
      <c r="R50" s="20" t="s">
        <v>32</v>
      </c>
      <c r="S50" s="20" t="s">
        <v>32</v>
      </c>
      <c r="T50" s="20" t="s">
        <v>33</v>
      </c>
    </row>
    <row r="51" spans="1:20" s="24" customFormat="1" ht="12.75" customHeight="1">
      <c r="A51" s="33" t="s">
        <v>48</v>
      </c>
      <c r="B51" s="34" t="s">
        <v>115</v>
      </c>
      <c r="C51" s="52"/>
      <c r="D51" s="36">
        <f>J51-3</f>
        <v>44109</v>
      </c>
      <c r="E51" s="37" t="s">
        <v>17</v>
      </c>
      <c r="F51" s="38">
        <f t="shared" si="3"/>
        <v>44111</v>
      </c>
      <c r="G51" s="39" t="s">
        <v>17</v>
      </c>
      <c r="H51" s="38" t="s">
        <v>32</v>
      </c>
      <c r="I51" s="38" t="s">
        <v>32</v>
      </c>
      <c r="J51" s="40">
        <v>44112</v>
      </c>
      <c r="K51" s="20" t="s">
        <v>32</v>
      </c>
      <c r="L51" s="20" t="s">
        <v>32</v>
      </c>
      <c r="M51" s="20">
        <f>J51+4</f>
        <v>44116</v>
      </c>
      <c r="N51" s="20">
        <f>J51+5</f>
        <v>44117</v>
      </c>
      <c r="O51" s="20" t="s">
        <v>32</v>
      </c>
      <c r="P51" s="20">
        <f>J51+7</f>
        <v>44119</v>
      </c>
      <c r="Q51" s="20" t="s">
        <v>32</v>
      </c>
      <c r="R51" s="20" t="s">
        <v>32</v>
      </c>
      <c r="S51" s="20" t="s">
        <v>32</v>
      </c>
      <c r="T51" s="20" t="s">
        <v>33</v>
      </c>
    </row>
    <row r="52" spans="1:20" s="24" customFormat="1" ht="12.75" customHeight="1">
      <c r="A52" s="33" t="s">
        <v>49</v>
      </c>
      <c r="B52" s="34" t="s">
        <v>115</v>
      </c>
      <c r="C52" s="52"/>
      <c r="D52" s="36">
        <f>J52-2</f>
        <v>44110</v>
      </c>
      <c r="E52" s="48" t="s">
        <v>50</v>
      </c>
      <c r="F52" s="38">
        <f t="shared" si="3"/>
        <v>44111</v>
      </c>
      <c r="G52" s="39" t="s">
        <v>51</v>
      </c>
      <c r="H52" s="38" t="s">
        <v>32</v>
      </c>
      <c r="I52" s="38" t="s">
        <v>32</v>
      </c>
      <c r="J52" s="40">
        <v>44112</v>
      </c>
      <c r="K52" s="20" t="s">
        <v>32</v>
      </c>
      <c r="L52" s="20" t="s">
        <v>32</v>
      </c>
      <c r="M52" s="20" t="s">
        <v>32</v>
      </c>
      <c r="N52" s="20" t="s">
        <v>32</v>
      </c>
      <c r="O52" s="20" t="s">
        <v>32</v>
      </c>
      <c r="P52" s="20">
        <f>J52+5</f>
        <v>44117</v>
      </c>
      <c r="Q52" s="20" t="s">
        <v>32</v>
      </c>
      <c r="R52" s="20">
        <f>J52+6</f>
        <v>44118</v>
      </c>
      <c r="S52" s="20" t="s">
        <v>32</v>
      </c>
      <c r="T52" s="20" t="s">
        <v>33</v>
      </c>
    </row>
    <row r="53" spans="1:20" s="24" customFormat="1" ht="12.75" customHeight="1">
      <c r="A53" s="33" t="s">
        <v>52</v>
      </c>
      <c r="B53" s="34" t="s">
        <v>115</v>
      </c>
      <c r="C53" s="52"/>
      <c r="D53" s="61">
        <f>J53-1</f>
        <v>44112</v>
      </c>
      <c r="E53" s="37" t="s">
        <v>55</v>
      </c>
      <c r="F53" s="38">
        <f t="shared" si="3"/>
        <v>44112</v>
      </c>
      <c r="G53" s="39" t="s">
        <v>56</v>
      </c>
      <c r="H53" s="38" t="s">
        <v>32</v>
      </c>
      <c r="I53" s="38" t="s">
        <v>32</v>
      </c>
      <c r="J53" s="40">
        <v>44113</v>
      </c>
      <c r="K53" s="20">
        <f>J53+6</f>
        <v>44119</v>
      </c>
      <c r="L53" s="20">
        <f>J53+7</f>
        <v>44120</v>
      </c>
      <c r="M53" s="20">
        <f>J53+4</f>
        <v>44117</v>
      </c>
      <c r="N53" s="20">
        <f>J53+5</f>
        <v>44118</v>
      </c>
      <c r="O53" s="20">
        <f>J53+8</f>
        <v>44121</v>
      </c>
      <c r="P53" s="20" t="s">
        <v>32</v>
      </c>
      <c r="Q53" s="20" t="s">
        <v>32</v>
      </c>
      <c r="R53" s="20" t="s">
        <v>32</v>
      </c>
      <c r="S53" s="20" t="s">
        <v>32</v>
      </c>
      <c r="T53" s="20" t="s">
        <v>32</v>
      </c>
    </row>
    <row r="54" spans="1:20" s="24" customFormat="1" ht="12.75" customHeight="1">
      <c r="A54" s="33" t="s">
        <v>59</v>
      </c>
      <c r="B54" s="34" t="s">
        <v>115</v>
      </c>
      <c r="C54" s="52"/>
      <c r="D54" s="36">
        <f>J54-4</f>
        <v>44110</v>
      </c>
      <c r="E54" s="37" t="s">
        <v>62</v>
      </c>
      <c r="F54" s="39" t="s">
        <v>63</v>
      </c>
      <c r="G54" s="39" t="s">
        <v>63</v>
      </c>
      <c r="H54" s="38">
        <f>J54-4</f>
        <v>44110</v>
      </c>
      <c r="I54" s="39" t="s">
        <v>17</v>
      </c>
      <c r="J54" s="40">
        <v>44114</v>
      </c>
      <c r="K54" s="20">
        <f>J54+3</f>
        <v>44117</v>
      </c>
      <c r="L54" s="20">
        <f>J54+4</f>
        <v>44118</v>
      </c>
      <c r="M54" s="20">
        <f>J54+7</f>
        <v>44121</v>
      </c>
      <c r="N54" s="20">
        <f>J54+8</f>
        <v>44122</v>
      </c>
      <c r="O54" s="20">
        <f>J54+6</f>
        <v>44120</v>
      </c>
      <c r="P54" s="20" t="s">
        <v>32</v>
      </c>
      <c r="Q54" s="20" t="s">
        <v>32</v>
      </c>
      <c r="R54" s="20" t="s">
        <v>32</v>
      </c>
      <c r="S54" s="20" t="s">
        <v>32</v>
      </c>
      <c r="T54" s="20" t="s">
        <v>32</v>
      </c>
    </row>
    <row r="55" spans="1:20" s="24" customFormat="1" ht="12.75" customHeight="1">
      <c r="A55" s="33" t="s">
        <v>130</v>
      </c>
      <c r="B55" s="34" t="s">
        <v>115</v>
      </c>
      <c r="C55" s="52"/>
      <c r="D55" s="36">
        <f aca="true" t="shared" si="4" ref="D55:D60">J55-3</f>
        <v>44111</v>
      </c>
      <c r="E55" s="37" t="s">
        <v>62</v>
      </c>
      <c r="F55" s="38">
        <f>J55-3</f>
        <v>44111</v>
      </c>
      <c r="G55" s="39" t="s">
        <v>17</v>
      </c>
      <c r="H55" s="39" t="s">
        <v>63</v>
      </c>
      <c r="I55" s="39" t="s">
        <v>63</v>
      </c>
      <c r="J55" s="40">
        <v>44114</v>
      </c>
      <c r="K55" s="20">
        <f>J55+3</f>
        <v>44117</v>
      </c>
      <c r="L55" s="20">
        <f>J55+4</f>
        <v>44118</v>
      </c>
      <c r="M55" s="20">
        <f>J55+7</f>
        <v>44121</v>
      </c>
      <c r="N55" s="20">
        <f>J55+8</f>
        <v>44122</v>
      </c>
      <c r="O55" s="20">
        <f>J55+6</f>
        <v>44120</v>
      </c>
      <c r="P55" s="20" t="s">
        <v>32</v>
      </c>
      <c r="Q55" s="20" t="s">
        <v>32</v>
      </c>
      <c r="R55" s="20" t="s">
        <v>32</v>
      </c>
      <c r="S55" s="20" t="s">
        <v>32</v>
      </c>
      <c r="T55" s="20" t="s">
        <v>32</v>
      </c>
    </row>
    <row r="56" spans="1:20" s="24" customFormat="1" ht="12.75" customHeight="1">
      <c r="A56" s="33" t="s">
        <v>64</v>
      </c>
      <c r="B56" s="34" t="s">
        <v>115</v>
      </c>
      <c r="C56" s="52"/>
      <c r="D56" s="36">
        <f t="shared" si="4"/>
        <v>44111</v>
      </c>
      <c r="E56" s="48" t="s">
        <v>50</v>
      </c>
      <c r="F56" s="20">
        <f>J56-1</f>
        <v>44113</v>
      </c>
      <c r="G56" s="53" t="s">
        <v>50</v>
      </c>
      <c r="H56" s="38" t="s">
        <v>32</v>
      </c>
      <c r="I56" s="38" t="s">
        <v>32</v>
      </c>
      <c r="J56" s="40">
        <v>44114</v>
      </c>
      <c r="K56" s="20" t="s">
        <v>32</v>
      </c>
      <c r="L56" s="20" t="s">
        <v>33</v>
      </c>
      <c r="M56" s="54" t="s">
        <v>32</v>
      </c>
      <c r="N56" s="54" t="s">
        <v>32</v>
      </c>
      <c r="O56" s="54">
        <f>J56+4</f>
        <v>44118</v>
      </c>
      <c r="P56" s="20" t="s">
        <v>32</v>
      </c>
      <c r="Q56" s="20" t="s">
        <v>32</v>
      </c>
      <c r="R56" s="20" t="s">
        <v>32</v>
      </c>
      <c r="S56" s="20" t="s">
        <v>32</v>
      </c>
      <c r="T56" s="20">
        <f>J56+6</f>
        <v>44120</v>
      </c>
    </row>
    <row r="57" spans="1:20" s="24" customFormat="1" ht="12.75" customHeight="1">
      <c r="A57" s="33" t="s">
        <v>71</v>
      </c>
      <c r="B57" s="34" t="s">
        <v>115</v>
      </c>
      <c r="C57" s="52"/>
      <c r="D57" s="36">
        <f t="shared" si="4"/>
        <v>44111</v>
      </c>
      <c r="E57" s="37" t="s">
        <v>50</v>
      </c>
      <c r="F57" s="44" t="s">
        <v>32</v>
      </c>
      <c r="G57" s="44" t="s">
        <v>32</v>
      </c>
      <c r="H57" s="44">
        <f>J57-2</f>
        <v>44112</v>
      </c>
      <c r="I57" s="55" t="s">
        <v>17</v>
      </c>
      <c r="J57" s="40">
        <v>44114</v>
      </c>
      <c r="K57" s="20">
        <f>J57+4</f>
        <v>44118</v>
      </c>
      <c r="L57" s="20">
        <f>J57+5</f>
        <v>44119</v>
      </c>
      <c r="M57" s="20" t="s">
        <v>32</v>
      </c>
      <c r="N57" s="20" t="s">
        <v>32</v>
      </c>
      <c r="O57" s="20">
        <f>J57+6</f>
        <v>44120</v>
      </c>
      <c r="P57" s="20" t="s">
        <v>32</v>
      </c>
      <c r="Q57" s="20" t="s">
        <v>32</v>
      </c>
      <c r="R57" s="20" t="s">
        <v>32</v>
      </c>
      <c r="S57" s="20" t="s">
        <v>32</v>
      </c>
      <c r="T57" s="20" t="s">
        <v>32</v>
      </c>
    </row>
    <row r="58" spans="1:20" s="24" customFormat="1" ht="12.75" customHeight="1">
      <c r="A58" s="33" t="s">
        <v>131</v>
      </c>
      <c r="B58" s="34" t="s">
        <v>115</v>
      </c>
      <c r="C58" s="52"/>
      <c r="D58" s="36">
        <f t="shared" si="4"/>
        <v>44111</v>
      </c>
      <c r="E58" s="37" t="s">
        <v>17</v>
      </c>
      <c r="F58" s="38">
        <f>J58-1</f>
        <v>44113</v>
      </c>
      <c r="G58" s="39" t="s">
        <v>70</v>
      </c>
      <c r="H58" s="38" t="s">
        <v>32</v>
      </c>
      <c r="I58" s="38" t="s">
        <v>32</v>
      </c>
      <c r="J58" s="40">
        <v>44114</v>
      </c>
      <c r="K58" s="20">
        <f>J58+7</f>
        <v>44121</v>
      </c>
      <c r="L58" s="20">
        <f>J58+7</f>
        <v>44121</v>
      </c>
      <c r="M58" s="20">
        <f>J58+4</f>
        <v>44118</v>
      </c>
      <c r="N58" s="20">
        <f>J58+5</f>
        <v>44119</v>
      </c>
      <c r="O58" s="20" t="s">
        <v>32</v>
      </c>
      <c r="P58" s="20" t="s">
        <v>32</v>
      </c>
      <c r="Q58" s="20">
        <f>J58+6</f>
        <v>44120</v>
      </c>
      <c r="R58" s="20" t="s">
        <v>32</v>
      </c>
      <c r="S58" s="20" t="s">
        <v>32</v>
      </c>
      <c r="T58" s="20" t="s">
        <v>32</v>
      </c>
    </row>
    <row r="59" spans="1:20" s="24" customFormat="1" ht="12.75" customHeight="1">
      <c r="A59" s="33" t="s">
        <v>77</v>
      </c>
      <c r="B59" s="34" t="s">
        <v>115</v>
      </c>
      <c r="C59" s="52"/>
      <c r="D59" s="36">
        <f t="shared" si="4"/>
        <v>44111</v>
      </c>
      <c r="E59" s="48" t="s">
        <v>50</v>
      </c>
      <c r="F59" s="44" t="s">
        <v>32</v>
      </c>
      <c r="G59" s="44" t="s">
        <v>32</v>
      </c>
      <c r="H59" s="44">
        <f>J59-3</f>
        <v>44111</v>
      </c>
      <c r="I59" s="55" t="s">
        <v>17</v>
      </c>
      <c r="J59" s="40">
        <v>44114</v>
      </c>
      <c r="K59" s="20" t="s">
        <v>32</v>
      </c>
      <c r="L59" s="20" t="s">
        <v>32</v>
      </c>
      <c r="M59" s="20" t="s">
        <v>32</v>
      </c>
      <c r="N59" s="20" t="s">
        <v>32</v>
      </c>
      <c r="O59" s="20" t="s">
        <v>32</v>
      </c>
      <c r="P59" s="20">
        <f>J59+5</f>
        <v>44119</v>
      </c>
      <c r="Q59" s="20" t="s">
        <v>32</v>
      </c>
      <c r="R59" s="20">
        <f>J59+6</f>
        <v>44120</v>
      </c>
      <c r="S59" s="20" t="s">
        <v>32</v>
      </c>
      <c r="T59" s="20" t="s">
        <v>32</v>
      </c>
    </row>
    <row r="60" spans="1:20" s="24" customFormat="1" ht="12.75" customHeight="1">
      <c r="A60" s="33" t="s">
        <v>80</v>
      </c>
      <c r="B60" s="34" t="s">
        <v>115</v>
      </c>
      <c r="C60" s="52"/>
      <c r="D60" s="36">
        <f t="shared" si="4"/>
        <v>44111</v>
      </c>
      <c r="E60" s="48" t="s">
        <v>17</v>
      </c>
      <c r="F60" s="44" t="s">
        <v>32</v>
      </c>
      <c r="G60" s="44" t="s">
        <v>32</v>
      </c>
      <c r="H60" s="38">
        <f>J60-3</f>
        <v>44111</v>
      </c>
      <c r="I60" s="55" t="s">
        <v>17</v>
      </c>
      <c r="J60" s="40">
        <v>44114</v>
      </c>
      <c r="K60" s="20">
        <f>J60+5</f>
        <v>44119</v>
      </c>
      <c r="L60" s="20">
        <f>J60+6</f>
        <v>44120</v>
      </c>
      <c r="M60" s="20" t="s">
        <v>32</v>
      </c>
      <c r="N60" s="20" t="s">
        <v>32</v>
      </c>
      <c r="O60" s="20" t="s">
        <v>32</v>
      </c>
      <c r="P60" s="20" t="s">
        <v>32</v>
      </c>
      <c r="Q60" s="20" t="s">
        <v>32</v>
      </c>
      <c r="R60" s="20" t="s">
        <v>32</v>
      </c>
      <c r="S60" s="20" t="s">
        <v>32</v>
      </c>
      <c r="T60" s="20" t="s">
        <v>32</v>
      </c>
    </row>
    <row r="61" spans="1:20" s="24" customFormat="1" ht="12.75" customHeight="1">
      <c r="A61" s="33" t="s">
        <v>84</v>
      </c>
      <c r="B61" s="34" t="s">
        <v>115</v>
      </c>
      <c r="C61" s="52"/>
      <c r="D61" s="36">
        <f>J61-2</f>
        <v>44112</v>
      </c>
      <c r="E61" s="48" t="s">
        <v>55</v>
      </c>
      <c r="F61" s="38">
        <f>J61-1</f>
        <v>44113</v>
      </c>
      <c r="G61" s="39" t="s">
        <v>51</v>
      </c>
      <c r="H61" s="38" t="s">
        <v>32</v>
      </c>
      <c r="I61" s="38" t="s">
        <v>32</v>
      </c>
      <c r="J61" s="40">
        <v>44114</v>
      </c>
      <c r="K61" s="20" t="s">
        <v>32</v>
      </c>
      <c r="L61" s="20" t="s">
        <v>33</v>
      </c>
      <c r="M61" s="54" t="s">
        <v>32</v>
      </c>
      <c r="N61" s="54" t="s">
        <v>32</v>
      </c>
      <c r="O61" s="54">
        <f>J61+4</f>
        <v>44118</v>
      </c>
      <c r="P61" s="20" t="s">
        <v>32</v>
      </c>
      <c r="Q61" s="20" t="s">
        <v>32</v>
      </c>
      <c r="R61" s="20" t="s">
        <v>32</v>
      </c>
      <c r="S61" s="20" t="s">
        <v>32</v>
      </c>
      <c r="T61" s="20">
        <f>J61+6</f>
        <v>44120</v>
      </c>
    </row>
    <row r="62" spans="1:20" s="24" customFormat="1" ht="12.75" customHeight="1">
      <c r="A62" s="33" t="s">
        <v>86</v>
      </c>
      <c r="B62" s="34" t="s">
        <v>115</v>
      </c>
      <c r="C62" s="52"/>
      <c r="D62" s="36">
        <f>J62-2</f>
        <v>44112</v>
      </c>
      <c r="E62" s="48" t="s">
        <v>62</v>
      </c>
      <c r="F62" s="38">
        <f>J62-1</f>
        <v>44113</v>
      </c>
      <c r="G62" s="39" t="s">
        <v>17</v>
      </c>
      <c r="H62" s="38" t="s">
        <v>32</v>
      </c>
      <c r="I62" s="38" t="s">
        <v>32</v>
      </c>
      <c r="J62" s="40">
        <v>44114</v>
      </c>
      <c r="K62" s="20" t="s">
        <v>32</v>
      </c>
      <c r="L62" s="20" t="s">
        <v>33</v>
      </c>
      <c r="M62" s="20" t="s">
        <v>32</v>
      </c>
      <c r="N62" s="20" t="s">
        <v>32</v>
      </c>
      <c r="O62" s="20">
        <f>J62+4</f>
        <v>44118</v>
      </c>
      <c r="P62" s="20" t="s">
        <v>32</v>
      </c>
      <c r="Q62" s="20" t="s">
        <v>32</v>
      </c>
      <c r="R62" s="20" t="s">
        <v>32</v>
      </c>
      <c r="S62" s="20" t="s">
        <v>32</v>
      </c>
      <c r="T62" s="20">
        <f>J62+6</f>
        <v>44120</v>
      </c>
    </row>
    <row r="63" spans="1:20" s="24" customFormat="1" ht="12.75" customHeight="1">
      <c r="A63" s="33" t="s">
        <v>88</v>
      </c>
      <c r="B63" s="34" t="s">
        <v>115</v>
      </c>
      <c r="C63" s="52"/>
      <c r="D63" s="36">
        <f>J63-2</f>
        <v>44112</v>
      </c>
      <c r="E63" s="37" t="s">
        <v>62</v>
      </c>
      <c r="F63" s="44">
        <f>J63-1</f>
        <v>44113</v>
      </c>
      <c r="G63" s="55" t="s">
        <v>17</v>
      </c>
      <c r="H63" s="44" t="s">
        <v>32</v>
      </c>
      <c r="I63" s="44" t="s">
        <v>32</v>
      </c>
      <c r="J63" s="40">
        <v>44114</v>
      </c>
      <c r="K63" s="20">
        <f>J63+4</f>
        <v>44118</v>
      </c>
      <c r="L63" s="20">
        <f>J63+5</f>
        <v>44119</v>
      </c>
      <c r="M63" s="20" t="s">
        <v>32</v>
      </c>
      <c r="N63" s="20" t="s">
        <v>32</v>
      </c>
      <c r="O63" s="20">
        <f>J63+6</f>
        <v>44120</v>
      </c>
      <c r="P63" s="20" t="s">
        <v>32</v>
      </c>
      <c r="Q63" s="20" t="s">
        <v>32</v>
      </c>
      <c r="R63" s="20" t="s">
        <v>32</v>
      </c>
      <c r="S63" s="20" t="s">
        <v>32</v>
      </c>
      <c r="T63" s="20" t="s">
        <v>32</v>
      </c>
    </row>
    <row r="64" spans="1:20" s="24" customFormat="1" ht="12.75" customHeight="1">
      <c r="A64" s="33" t="s">
        <v>93</v>
      </c>
      <c r="B64" s="34" t="s">
        <v>115</v>
      </c>
      <c r="C64" s="52"/>
      <c r="D64" s="36">
        <f>J64-4</f>
        <v>44111</v>
      </c>
      <c r="E64" s="37" t="s">
        <v>17</v>
      </c>
      <c r="F64" s="38" t="s">
        <v>32</v>
      </c>
      <c r="G64" s="38" t="s">
        <v>32</v>
      </c>
      <c r="H64" s="38">
        <f>J64-3</f>
        <v>44112</v>
      </c>
      <c r="I64" s="39" t="s">
        <v>17</v>
      </c>
      <c r="J64" s="40">
        <v>44115</v>
      </c>
      <c r="K64" s="20" t="s">
        <v>32</v>
      </c>
      <c r="L64" s="20" t="s">
        <v>32</v>
      </c>
      <c r="M64" s="20">
        <f>J64+3</f>
        <v>44118</v>
      </c>
      <c r="N64" s="20">
        <f>J64+4</f>
        <v>44119</v>
      </c>
      <c r="O64" s="20">
        <f>J64+5</f>
        <v>44120</v>
      </c>
      <c r="P64" s="20" t="s">
        <v>32</v>
      </c>
      <c r="Q64" s="20" t="s">
        <v>32</v>
      </c>
      <c r="R64" s="20" t="s">
        <v>32</v>
      </c>
      <c r="S64" s="20" t="s">
        <v>32</v>
      </c>
      <c r="T64" s="20" t="s">
        <v>32</v>
      </c>
    </row>
    <row r="65" spans="1:20" s="24" customFormat="1" ht="12.75" customHeight="1">
      <c r="A65" s="33" t="s">
        <v>96</v>
      </c>
      <c r="B65" s="34" t="s">
        <v>115</v>
      </c>
      <c r="C65" s="62"/>
      <c r="D65" s="36">
        <f>J65-3</f>
        <v>44112</v>
      </c>
      <c r="E65" s="37" t="s">
        <v>17</v>
      </c>
      <c r="F65" s="38">
        <f>J65-1</f>
        <v>44114</v>
      </c>
      <c r="G65" s="39" t="s">
        <v>70</v>
      </c>
      <c r="H65" s="44" t="s">
        <v>32</v>
      </c>
      <c r="I65" s="44" t="s">
        <v>32</v>
      </c>
      <c r="J65" s="40">
        <v>44115</v>
      </c>
      <c r="K65" s="20">
        <f>J65+4</f>
        <v>44119</v>
      </c>
      <c r="L65" s="20">
        <f>J65+5</f>
        <v>44120</v>
      </c>
      <c r="M65" s="20" t="s">
        <v>32</v>
      </c>
      <c r="N65" s="20" t="s">
        <v>32</v>
      </c>
      <c r="O65" s="20">
        <f>J65+7</f>
        <v>44122</v>
      </c>
      <c r="P65" s="20" t="s">
        <v>32</v>
      </c>
      <c r="Q65" s="20">
        <f>J65+6</f>
        <v>44121</v>
      </c>
      <c r="R65" s="63" t="s">
        <v>32</v>
      </c>
      <c r="S65" s="63" t="s">
        <v>32</v>
      </c>
      <c r="T65" s="20" t="s">
        <v>32</v>
      </c>
    </row>
    <row r="66" spans="1:20" s="24" customFormat="1" ht="12.75" customHeight="1">
      <c r="A66" s="33" t="s">
        <v>99</v>
      </c>
      <c r="B66" s="34" t="s">
        <v>115</v>
      </c>
      <c r="C66" s="52"/>
      <c r="D66" s="36">
        <f>J66-3</f>
        <v>44112</v>
      </c>
      <c r="E66" s="37" t="s">
        <v>62</v>
      </c>
      <c r="F66" s="38">
        <f>J66-2</f>
        <v>44113</v>
      </c>
      <c r="G66" s="39" t="s">
        <v>17</v>
      </c>
      <c r="H66" s="38" t="s">
        <v>32</v>
      </c>
      <c r="I66" s="38" t="s">
        <v>32</v>
      </c>
      <c r="J66" s="40">
        <v>44115</v>
      </c>
      <c r="K66" s="20">
        <f>J66+6</f>
        <v>44121</v>
      </c>
      <c r="L66" s="20">
        <f>J66+6</f>
        <v>44121</v>
      </c>
      <c r="M66" s="20">
        <f>J66+3</f>
        <v>44118</v>
      </c>
      <c r="N66" s="20">
        <f>J66+4</f>
        <v>44119</v>
      </c>
      <c r="O66" s="20">
        <f>J66+5</f>
        <v>44120</v>
      </c>
      <c r="P66" s="20" t="s">
        <v>32</v>
      </c>
      <c r="Q66" s="20" t="s">
        <v>32</v>
      </c>
      <c r="R66" s="20" t="s">
        <v>32</v>
      </c>
      <c r="S66" s="20" t="s">
        <v>32</v>
      </c>
      <c r="T66" s="20" t="s">
        <v>32</v>
      </c>
    </row>
    <row r="67" spans="1:20" s="24" customFormat="1" ht="12.75" customHeight="1">
      <c r="A67" s="33" t="s">
        <v>100</v>
      </c>
      <c r="B67" s="34" t="s">
        <v>115</v>
      </c>
      <c r="C67" s="52"/>
      <c r="D67" s="36">
        <f>J67-3</f>
        <v>44112</v>
      </c>
      <c r="E67" s="37" t="s">
        <v>62</v>
      </c>
      <c r="F67" s="38">
        <f>J67-3</f>
        <v>44112</v>
      </c>
      <c r="G67" s="39" t="s">
        <v>17</v>
      </c>
      <c r="H67" s="38">
        <f>J67-3</f>
        <v>44112</v>
      </c>
      <c r="I67" s="39" t="s">
        <v>17</v>
      </c>
      <c r="J67" s="40">
        <v>44115</v>
      </c>
      <c r="K67" s="20" t="s">
        <v>32</v>
      </c>
      <c r="L67" s="20" t="s">
        <v>32</v>
      </c>
      <c r="M67" s="20">
        <f>J67+3</f>
        <v>44118</v>
      </c>
      <c r="N67" s="20" t="s">
        <v>32</v>
      </c>
      <c r="O67" s="20" t="s">
        <v>32</v>
      </c>
      <c r="P67" s="20">
        <f>J67+7</f>
        <v>44122</v>
      </c>
      <c r="Q67" s="20" t="s">
        <v>32</v>
      </c>
      <c r="R67" s="20" t="s">
        <v>32</v>
      </c>
      <c r="S67" s="20" t="s">
        <v>32</v>
      </c>
      <c r="T67" s="20" t="s">
        <v>32</v>
      </c>
    </row>
    <row r="68" spans="1:20" s="24" customFormat="1" ht="12.75" customHeight="1">
      <c r="A68" s="33" t="s">
        <v>103</v>
      </c>
      <c r="B68" s="34" t="s">
        <v>115</v>
      </c>
      <c r="C68" s="52"/>
      <c r="D68" s="36">
        <f>J68-3</f>
        <v>44112</v>
      </c>
      <c r="E68" s="48" t="s">
        <v>17</v>
      </c>
      <c r="F68" s="44">
        <f>J68-2</f>
        <v>44113</v>
      </c>
      <c r="G68" s="55" t="s">
        <v>17</v>
      </c>
      <c r="H68" s="44" t="s">
        <v>32</v>
      </c>
      <c r="I68" s="44" t="s">
        <v>32</v>
      </c>
      <c r="J68" s="40">
        <v>44115</v>
      </c>
      <c r="K68" s="20" t="s">
        <v>32</v>
      </c>
      <c r="L68" s="20" t="s">
        <v>32</v>
      </c>
      <c r="M68" s="20" t="s">
        <v>32</v>
      </c>
      <c r="N68" s="20" t="s">
        <v>32</v>
      </c>
      <c r="O68" s="20" t="s">
        <v>32</v>
      </c>
      <c r="P68" s="20">
        <f>J68+4</f>
        <v>44119</v>
      </c>
      <c r="Q68" s="20" t="s">
        <v>32</v>
      </c>
      <c r="R68" s="20">
        <f>J68+5</f>
        <v>44120</v>
      </c>
      <c r="S68" s="20" t="s">
        <v>32</v>
      </c>
      <c r="T68" s="20" t="s">
        <v>32</v>
      </c>
    </row>
    <row r="69" spans="1:20" s="24" customFormat="1" ht="12.75" customHeight="1">
      <c r="A69" s="33" t="s">
        <v>104</v>
      </c>
      <c r="B69" s="34" t="s">
        <v>115</v>
      </c>
      <c r="C69" s="52"/>
      <c r="D69" s="36">
        <f>J69-3</f>
        <v>44112</v>
      </c>
      <c r="E69" s="48" t="s">
        <v>17</v>
      </c>
      <c r="F69" s="38">
        <f>J69-2</f>
        <v>44113</v>
      </c>
      <c r="G69" s="39" t="s">
        <v>17</v>
      </c>
      <c r="H69" s="44" t="s">
        <v>32</v>
      </c>
      <c r="I69" s="44" t="s">
        <v>32</v>
      </c>
      <c r="J69" s="40">
        <v>44115</v>
      </c>
      <c r="K69" s="20">
        <f>J69+4</f>
        <v>44119</v>
      </c>
      <c r="L69" s="20">
        <f>J69+5</f>
        <v>44120</v>
      </c>
      <c r="M69" s="20" t="s">
        <v>32</v>
      </c>
      <c r="N69" s="20" t="s">
        <v>32</v>
      </c>
      <c r="O69" s="20" t="s">
        <v>32</v>
      </c>
      <c r="P69" s="20" t="s">
        <v>32</v>
      </c>
      <c r="Q69" s="20" t="s">
        <v>32</v>
      </c>
      <c r="R69" s="20" t="s">
        <v>32</v>
      </c>
      <c r="S69" s="20" t="s">
        <v>32</v>
      </c>
      <c r="T69" s="20" t="s">
        <v>32</v>
      </c>
    </row>
    <row r="70" spans="1:20" s="24" customFormat="1" ht="12.75" customHeight="1">
      <c r="A70" s="33" t="s">
        <v>89</v>
      </c>
      <c r="B70" s="47" t="s">
        <v>132</v>
      </c>
      <c r="C70" s="52" t="s">
        <v>133</v>
      </c>
      <c r="D70" s="61">
        <f>J70-2</f>
        <v>44113</v>
      </c>
      <c r="E70" s="37" t="s">
        <v>17</v>
      </c>
      <c r="F70" s="20" t="s">
        <v>32</v>
      </c>
      <c r="G70" s="20" t="s">
        <v>32</v>
      </c>
      <c r="H70" s="38">
        <f>J70-1</f>
        <v>44114</v>
      </c>
      <c r="I70" s="39" t="s">
        <v>92</v>
      </c>
      <c r="J70" s="40">
        <v>44115</v>
      </c>
      <c r="K70" s="20">
        <f>J70+8</f>
        <v>44123</v>
      </c>
      <c r="L70" s="20" t="s">
        <v>32</v>
      </c>
      <c r="M70" s="20" t="s">
        <v>32</v>
      </c>
      <c r="N70" s="20">
        <f>J70+11</f>
        <v>44126</v>
      </c>
      <c r="O70" s="20">
        <f>J70+9</f>
        <v>44124</v>
      </c>
      <c r="P70" s="20" t="s">
        <v>32</v>
      </c>
      <c r="Q70" s="20" t="s">
        <v>32</v>
      </c>
      <c r="R70" s="20" t="s">
        <v>32</v>
      </c>
      <c r="S70" s="20" t="s">
        <v>32</v>
      </c>
      <c r="T70" s="20" t="s">
        <v>32</v>
      </c>
    </row>
    <row r="71" spans="1:20" s="24" customFormat="1" ht="12.75" customHeight="1">
      <c r="A71" s="33" t="s">
        <v>105</v>
      </c>
      <c r="B71" s="47" t="s">
        <v>134</v>
      </c>
      <c r="C71" s="52" t="s">
        <v>135</v>
      </c>
      <c r="D71" s="36">
        <f>J71-4</f>
        <v>44113</v>
      </c>
      <c r="E71" s="37" t="s">
        <v>62</v>
      </c>
      <c r="F71" s="44" t="s">
        <v>32</v>
      </c>
      <c r="G71" s="44" t="s">
        <v>32</v>
      </c>
      <c r="H71" s="38">
        <f>J71-4</f>
        <v>44113</v>
      </c>
      <c r="I71" s="39" t="s">
        <v>17</v>
      </c>
      <c r="J71" s="40">
        <v>44117</v>
      </c>
      <c r="K71" s="20">
        <f>J71+6</f>
        <v>44123</v>
      </c>
      <c r="L71" s="20">
        <f>J71+7</f>
        <v>44124</v>
      </c>
      <c r="M71" s="20" t="s">
        <v>32</v>
      </c>
      <c r="N71" s="20" t="s">
        <v>32</v>
      </c>
      <c r="O71" s="20">
        <f>J71+9</f>
        <v>44126</v>
      </c>
      <c r="P71" s="20" t="s">
        <v>32</v>
      </c>
      <c r="Q71" s="20">
        <f>J71+8</f>
        <v>44125</v>
      </c>
      <c r="R71" s="20" t="s">
        <v>32</v>
      </c>
      <c r="S71" s="20" t="s">
        <v>32</v>
      </c>
      <c r="T71" s="20" t="s">
        <v>32</v>
      </c>
    </row>
    <row r="72" spans="1:20" s="24" customFormat="1" ht="12.75" customHeight="1">
      <c r="A72" s="33" t="s">
        <v>108</v>
      </c>
      <c r="B72" s="64" t="s">
        <v>136</v>
      </c>
      <c r="C72" s="62"/>
      <c r="D72" s="36">
        <f>J72-4</f>
        <v>44113</v>
      </c>
      <c r="E72" s="37" t="s">
        <v>17</v>
      </c>
      <c r="F72" s="38">
        <f>J72-1</f>
        <v>44116</v>
      </c>
      <c r="G72" s="39" t="s">
        <v>17</v>
      </c>
      <c r="H72" s="38" t="s">
        <v>32</v>
      </c>
      <c r="I72" s="38" t="s">
        <v>32</v>
      </c>
      <c r="J72" s="40">
        <v>44117</v>
      </c>
      <c r="K72" s="20" t="s">
        <v>32</v>
      </c>
      <c r="L72" s="20" t="s">
        <v>32</v>
      </c>
      <c r="M72" s="20">
        <f>J72+4</f>
        <v>44121</v>
      </c>
      <c r="N72" s="20">
        <f>J72+4</f>
        <v>44121</v>
      </c>
      <c r="O72" s="20" t="s">
        <v>32</v>
      </c>
      <c r="P72" s="20">
        <f>J72+6</f>
        <v>44123</v>
      </c>
      <c r="Q72" s="20" t="s">
        <v>32</v>
      </c>
      <c r="R72" s="20">
        <f>J72+7</f>
        <v>44124</v>
      </c>
      <c r="S72" s="20" t="s">
        <v>32</v>
      </c>
      <c r="T72" s="20" t="s">
        <v>32</v>
      </c>
    </row>
    <row r="73" spans="1:20" s="24" customFormat="1" ht="12.75" customHeight="1">
      <c r="A73" s="33" t="s">
        <v>137</v>
      </c>
      <c r="B73" s="47" t="s">
        <v>138</v>
      </c>
      <c r="C73" s="52" t="s">
        <v>139</v>
      </c>
      <c r="D73" s="36">
        <f>J73-5</f>
        <v>44113</v>
      </c>
      <c r="E73" s="60" t="s">
        <v>62</v>
      </c>
      <c r="F73" s="38" t="s">
        <v>32</v>
      </c>
      <c r="G73" s="38" t="s">
        <v>32</v>
      </c>
      <c r="H73" s="38">
        <f>J73-5</f>
        <v>44113</v>
      </c>
      <c r="I73" s="39" t="s">
        <v>17</v>
      </c>
      <c r="J73" s="40">
        <v>44118</v>
      </c>
      <c r="K73" s="20">
        <f>J73+5</f>
        <v>44123</v>
      </c>
      <c r="L73" s="20">
        <f>J73+6</f>
        <v>44124</v>
      </c>
      <c r="M73" s="20" t="s">
        <v>32</v>
      </c>
      <c r="N73" s="20" t="s">
        <v>32</v>
      </c>
      <c r="O73" s="20" t="s">
        <v>32</v>
      </c>
      <c r="P73" s="20" t="s">
        <v>32</v>
      </c>
      <c r="Q73" s="20" t="s">
        <v>32</v>
      </c>
      <c r="R73" s="20" t="s">
        <v>32</v>
      </c>
      <c r="S73" s="20">
        <f>J73+7</f>
        <v>44125</v>
      </c>
      <c r="T73" s="20">
        <f>J73+7</f>
        <v>44125</v>
      </c>
    </row>
    <row r="74" spans="1:150" s="24" customFormat="1" ht="12.75" customHeight="1">
      <c r="A74" s="33" t="s">
        <v>29</v>
      </c>
      <c r="B74" s="47" t="s">
        <v>140</v>
      </c>
      <c r="C74" s="52" t="s">
        <v>141</v>
      </c>
      <c r="D74" s="36">
        <f aca="true" t="shared" si="5" ref="D74:D80">J74-2</f>
        <v>44116</v>
      </c>
      <c r="E74" s="37" t="s">
        <v>31</v>
      </c>
      <c r="F74" s="38" t="s">
        <v>32</v>
      </c>
      <c r="G74" s="38" t="s">
        <v>32</v>
      </c>
      <c r="H74" s="38">
        <f>J74-1</f>
        <v>44117</v>
      </c>
      <c r="I74" s="39" t="s">
        <v>31</v>
      </c>
      <c r="J74" s="40">
        <v>44118</v>
      </c>
      <c r="K74" s="20">
        <f>J74+8</f>
        <v>44126</v>
      </c>
      <c r="L74" s="20">
        <f>J74+8</f>
        <v>44126</v>
      </c>
      <c r="M74" s="20">
        <f>J74+11</f>
        <v>44129</v>
      </c>
      <c r="N74" s="20">
        <f>J74+10</f>
        <v>44128</v>
      </c>
      <c r="O74" s="20">
        <f>J74+9</f>
        <v>44127</v>
      </c>
      <c r="P74" s="20" t="s">
        <v>32</v>
      </c>
      <c r="Q74" s="20" t="s">
        <v>32</v>
      </c>
      <c r="R74" s="20" t="s">
        <v>32</v>
      </c>
      <c r="S74" s="20" t="s">
        <v>32</v>
      </c>
      <c r="T74" s="20" t="s">
        <v>33</v>
      </c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</row>
    <row r="75" spans="1:20" s="24" customFormat="1" ht="12.75" customHeight="1">
      <c r="A75" s="33" t="s">
        <v>34</v>
      </c>
      <c r="B75" s="47" t="s">
        <v>142</v>
      </c>
      <c r="C75" s="35" t="s">
        <v>143</v>
      </c>
      <c r="D75" s="61">
        <f t="shared" si="5"/>
        <v>44116</v>
      </c>
      <c r="E75" s="37" t="s">
        <v>31</v>
      </c>
      <c r="F75" s="38" t="s">
        <v>32</v>
      </c>
      <c r="G75" s="38" t="s">
        <v>32</v>
      </c>
      <c r="H75" s="38">
        <f>J75-1</f>
        <v>44117</v>
      </c>
      <c r="I75" s="39" t="s">
        <v>31</v>
      </c>
      <c r="J75" s="40">
        <v>44118</v>
      </c>
      <c r="K75" s="20">
        <f>J75+8</f>
        <v>44126</v>
      </c>
      <c r="L75" s="20">
        <f>J75+9</f>
        <v>44127</v>
      </c>
      <c r="M75" s="20">
        <f>J75+6</f>
        <v>44124</v>
      </c>
      <c r="N75" s="20">
        <f>J75+7</f>
        <v>44125</v>
      </c>
      <c r="O75" s="20">
        <f>J75+10</f>
        <v>44128</v>
      </c>
      <c r="P75" s="20" t="s">
        <v>32</v>
      </c>
      <c r="Q75" s="20" t="s">
        <v>32</v>
      </c>
      <c r="R75" s="20" t="s">
        <v>32</v>
      </c>
      <c r="S75" s="20" t="s">
        <v>32</v>
      </c>
      <c r="T75" s="20" t="s">
        <v>32</v>
      </c>
    </row>
    <row r="76" spans="1:20" s="24" customFormat="1" ht="12.75" customHeight="1">
      <c r="A76" s="33" t="s">
        <v>114</v>
      </c>
      <c r="B76" s="47" t="s">
        <v>144</v>
      </c>
      <c r="C76" s="52" t="s">
        <v>145</v>
      </c>
      <c r="D76" s="36">
        <f t="shared" si="5"/>
        <v>44116</v>
      </c>
      <c r="E76" s="37" t="s">
        <v>17</v>
      </c>
      <c r="F76" s="38">
        <f>J76-1</f>
        <v>44117</v>
      </c>
      <c r="G76" s="39" t="s">
        <v>17</v>
      </c>
      <c r="H76" s="39" t="s">
        <v>63</v>
      </c>
      <c r="I76" s="39" t="s">
        <v>63</v>
      </c>
      <c r="J76" s="40">
        <v>44118</v>
      </c>
      <c r="K76" s="20">
        <f>J76+10</f>
        <v>44128</v>
      </c>
      <c r="L76" s="20">
        <f>J76+9</f>
        <v>44127</v>
      </c>
      <c r="M76" s="20">
        <f>J76+5</f>
        <v>44123</v>
      </c>
      <c r="N76" s="20">
        <f>J76+6</f>
        <v>44124</v>
      </c>
      <c r="O76" s="20">
        <f>J76+8</f>
        <v>44126</v>
      </c>
      <c r="P76" s="20" t="s">
        <v>32</v>
      </c>
      <c r="Q76" s="20" t="s">
        <v>32</v>
      </c>
      <c r="R76" s="20" t="s">
        <v>32</v>
      </c>
      <c r="S76" s="20" t="s">
        <v>32</v>
      </c>
      <c r="T76" s="20" t="s">
        <v>32</v>
      </c>
    </row>
    <row r="77" spans="1:20" s="24" customFormat="1" ht="12.75" customHeight="1">
      <c r="A77" s="33" t="s">
        <v>116</v>
      </c>
      <c r="B77" s="47" t="s">
        <v>132</v>
      </c>
      <c r="C77" s="52" t="s">
        <v>133</v>
      </c>
      <c r="D77" s="61">
        <f t="shared" si="5"/>
        <v>44116</v>
      </c>
      <c r="E77" s="37" t="s">
        <v>17</v>
      </c>
      <c r="F77" s="38">
        <f>J77-1</f>
        <v>44117</v>
      </c>
      <c r="G77" s="39" t="s">
        <v>117</v>
      </c>
      <c r="H77" s="38" t="s">
        <v>32</v>
      </c>
      <c r="I77" s="38" t="s">
        <v>32</v>
      </c>
      <c r="J77" s="40">
        <v>44118</v>
      </c>
      <c r="K77" s="20">
        <f>J77+5</f>
        <v>44123</v>
      </c>
      <c r="L77" s="20" t="s">
        <v>32</v>
      </c>
      <c r="M77" s="20" t="s">
        <v>32</v>
      </c>
      <c r="N77" s="20">
        <f>J77+8</f>
        <v>44126</v>
      </c>
      <c r="O77" s="20">
        <f>J77+6</f>
        <v>44124</v>
      </c>
      <c r="P77" s="20" t="s">
        <v>32</v>
      </c>
      <c r="Q77" s="20" t="s">
        <v>32</v>
      </c>
      <c r="R77" s="20" t="s">
        <v>32</v>
      </c>
      <c r="S77" s="20" t="s">
        <v>32</v>
      </c>
      <c r="T77" s="20" t="s">
        <v>33</v>
      </c>
    </row>
    <row r="78" spans="1:20" s="24" customFormat="1" ht="12.75" customHeight="1">
      <c r="A78" s="33" t="s">
        <v>118</v>
      </c>
      <c r="B78" s="47" t="s">
        <v>146</v>
      </c>
      <c r="C78" s="52" t="s">
        <v>147</v>
      </c>
      <c r="D78" s="36">
        <f t="shared" si="5"/>
        <v>44116</v>
      </c>
      <c r="E78" s="37" t="s">
        <v>119</v>
      </c>
      <c r="F78" s="44">
        <f>J78-1</f>
        <v>44117</v>
      </c>
      <c r="G78" s="55" t="s">
        <v>17</v>
      </c>
      <c r="H78" s="44" t="s">
        <v>32</v>
      </c>
      <c r="I78" s="44" t="s">
        <v>32</v>
      </c>
      <c r="J78" s="58">
        <v>44118</v>
      </c>
      <c r="K78" s="54">
        <f>J78+9</f>
        <v>44127</v>
      </c>
      <c r="L78" s="54">
        <f>J78+8</f>
        <v>44126</v>
      </c>
      <c r="M78" s="54">
        <f>J78+5</f>
        <v>44123</v>
      </c>
      <c r="N78" s="54">
        <f>J78+6</f>
        <v>44124</v>
      </c>
      <c r="O78" s="54">
        <f>J78+7</f>
        <v>44125</v>
      </c>
      <c r="P78" s="54" t="s">
        <v>32</v>
      </c>
      <c r="Q78" s="54"/>
      <c r="R78" s="54" t="s">
        <v>32</v>
      </c>
      <c r="S78" s="54" t="s">
        <v>32</v>
      </c>
      <c r="T78" s="20" t="s">
        <v>33</v>
      </c>
    </row>
    <row r="79" spans="1:20" s="24" customFormat="1" ht="12.75" customHeight="1">
      <c r="A79" s="33" t="s">
        <v>120</v>
      </c>
      <c r="B79" s="47" t="s">
        <v>146</v>
      </c>
      <c r="C79" s="52" t="s">
        <v>147</v>
      </c>
      <c r="D79" s="36">
        <f t="shared" si="5"/>
        <v>44116</v>
      </c>
      <c r="E79" s="37" t="s">
        <v>119</v>
      </c>
      <c r="F79" s="38">
        <f>J79-1</f>
        <v>44117</v>
      </c>
      <c r="G79" s="39" t="s">
        <v>51</v>
      </c>
      <c r="H79" s="38" t="s">
        <v>32</v>
      </c>
      <c r="I79" s="38" t="s">
        <v>32</v>
      </c>
      <c r="J79" s="58">
        <v>44118</v>
      </c>
      <c r="K79" s="20">
        <f>J79+9</f>
        <v>44127</v>
      </c>
      <c r="L79" s="20">
        <f>J79+8</f>
        <v>44126</v>
      </c>
      <c r="M79" s="20">
        <f>J79+5</f>
        <v>44123</v>
      </c>
      <c r="N79" s="20">
        <f>J79+6</f>
        <v>44124</v>
      </c>
      <c r="O79" s="20">
        <f>J79+7</f>
        <v>44125</v>
      </c>
      <c r="P79" s="20" t="s">
        <v>32</v>
      </c>
      <c r="Q79" s="20"/>
      <c r="R79" s="20" t="s">
        <v>32</v>
      </c>
      <c r="S79" s="20" t="s">
        <v>32</v>
      </c>
      <c r="T79" s="20" t="s">
        <v>33</v>
      </c>
    </row>
    <row r="80" spans="1:20" s="24" customFormat="1" ht="12.75" customHeight="1">
      <c r="A80" s="33" t="s">
        <v>121</v>
      </c>
      <c r="B80" s="47" t="s">
        <v>134</v>
      </c>
      <c r="C80" s="52" t="s">
        <v>135</v>
      </c>
      <c r="D80" s="36">
        <f t="shared" si="5"/>
        <v>44116</v>
      </c>
      <c r="E80" s="37" t="s">
        <v>62</v>
      </c>
      <c r="F80" s="38">
        <f>J80-1</f>
        <v>44117</v>
      </c>
      <c r="G80" s="39" t="s">
        <v>122</v>
      </c>
      <c r="H80" s="44" t="s">
        <v>32</v>
      </c>
      <c r="I80" s="44" t="s">
        <v>32</v>
      </c>
      <c r="J80" s="40">
        <v>44118</v>
      </c>
      <c r="K80" s="20">
        <f>J80+5</f>
        <v>44123</v>
      </c>
      <c r="L80" s="20">
        <f>J80+6</f>
        <v>44124</v>
      </c>
      <c r="M80" s="20" t="s">
        <v>32</v>
      </c>
      <c r="N80" s="20" t="s">
        <v>32</v>
      </c>
      <c r="O80" s="20">
        <f>J80+8</f>
        <v>44126</v>
      </c>
      <c r="P80" s="20" t="s">
        <v>32</v>
      </c>
      <c r="Q80" s="20">
        <f>J80+7</f>
        <v>44125</v>
      </c>
      <c r="R80" s="20" t="s">
        <v>32</v>
      </c>
      <c r="S80" s="20" t="s">
        <v>32</v>
      </c>
      <c r="T80" s="20" t="s">
        <v>33</v>
      </c>
    </row>
    <row r="81" spans="1:20" s="24" customFormat="1" ht="12.75" customHeight="1">
      <c r="A81" s="33" t="s">
        <v>36</v>
      </c>
      <c r="B81" s="47" t="s">
        <v>37</v>
      </c>
      <c r="C81" s="52" t="s">
        <v>148</v>
      </c>
      <c r="D81" s="36">
        <f>J81-6</f>
        <v>44113</v>
      </c>
      <c r="E81" s="37" t="s">
        <v>39</v>
      </c>
      <c r="F81" s="44" t="s">
        <v>32</v>
      </c>
      <c r="G81" s="44" t="s">
        <v>32</v>
      </c>
      <c r="H81" s="38">
        <f>J81-4</f>
        <v>44115</v>
      </c>
      <c r="I81" s="39" t="s">
        <v>17</v>
      </c>
      <c r="J81" s="40">
        <v>44119</v>
      </c>
      <c r="K81" s="20" t="s">
        <v>32</v>
      </c>
      <c r="L81" s="20" t="s">
        <v>32</v>
      </c>
      <c r="M81" s="20" t="s">
        <v>32</v>
      </c>
      <c r="N81" s="20" t="s">
        <v>32</v>
      </c>
      <c r="O81" s="20" t="s">
        <v>32</v>
      </c>
      <c r="P81" s="20">
        <f>J81+5</f>
        <v>44124</v>
      </c>
      <c r="Q81" s="20" t="s">
        <v>32</v>
      </c>
      <c r="R81" s="20">
        <f>J81+6</f>
        <v>44125</v>
      </c>
      <c r="S81" s="20" t="s">
        <v>32</v>
      </c>
      <c r="T81" s="20" t="s">
        <v>32</v>
      </c>
    </row>
    <row r="82" spans="1:20" s="24" customFormat="1" ht="12.75" customHeight="1">
      <c r="A82" s="33" t="s">
        <v>40</v>
      </c>
      <c r="B82" s="47" t="s">
        <v>149</v>
      </c>
      <c r="C82" s="52" t="s">
        <v>150</v>
      </c>
      <c r="D82" s="36">
        <f>J82-6</f>
        <v>44113</v>
      </c>
      <c r="E82" s="37" t="s">
        <v>17</v>
      </c>
      <c r="F82" s="44" t="s">
        <v>32</v>
      </c>
      <c r="G82" s="44" t="s">
        <v>32</v>
      </c>
      <c r="H82" s="44">
        <f>J82-3</f>
        <v>44116</v>
      </c>
      <c r="I82" s="39" t="s">
        <v>17</v>
      </c>
      <c r="J82" s="40">
        <v>44119</v>
      </c>
      <c r="K82" s="20" t="s">
        <v>32</v>
      </c>
      <c r="L82" s="20" t="s">
        <v>32</v>
      </c>
      <c r="M82" s="20">
        <f>J82+4</f>
        <v>44123</v>
      </c>
      <c r="N82" s="20">
        <f>J82+5</f>
        <v>44124</v>
      </c>
      <c r="O82" s="20" t="s">
        <v>32</v>
      </c>
      <c r="P82" s="20">
        <f>J82+7</f>
        <v>44126</v>
      </c>
      <c r="Q82" s="20" t="s">
        <v>32</v>
      </c>
      <c r="R82" s="20" t="s">
        <v>32</v>
      </c>
      <c r="S82" s="20" t="s">
        <v>32</v>
      </c>
      <c r="T82" s="20" t="s">
        <v>32</v>
      </c>
    </row>
    <row r="83" spans="1:20" s="24" customFormat="1" ht="12.75" customHeight="1">
      <c r="A83" s="33" t="s">
        <v>127</v>
      </c>
      <c r="B83" s="47" t="s">
        <v>144</v>
      </c>
      <c r="C83" s="52" t="s">
        <v>145</v>
      </c>
      <c r="D83" s="36">
        <f>J83-3</f>
        <v>44116</v>
      </c>
      <c r="E83" s="37" t="s">
        <v>62</v>
      </c>
      <c r="F83" s="39" t="s">
        <v>63</v>
      </c>
      <c r="G83" s="39" t="s">
        <v>63</v>
      </c>
      <c r="H83" s="38">
        <f>J83-3</f>
        <v>44116</v>
      </c>
      <c r="I83" s="39" t="s">
        <v>17</v>
      </c>
      <c r="J83" s="40">
        <v>44119</v>
      </c>
      <c r="K83" s="20">
        <f>J83+9</f>
        <v>44128</v>
      </c>
      <c r="L83" s="20">
        <f>J83+8</f>
        <v>44127</v>
      </c>
      <c r="M83" s="20">
        <f>J83+4</f>
        <v>44123</v>
      </c>
      <c r="N83" s="20">
        <f>J83+5</f>
        <v>44124</v>
      </c>
      <c r="O83" s="20">
        <f>J83+7</f>
        <v>44126</v>
      </c>
      <c r="P83" s="20" t="s">
        <v>32</v>
      </c>
      <c r="Q83" s="20" t="s">
        <v>32</v>
      </c>
      <c r="R83" s="20" t="s">
        <v>32</v>
      </c>
      <c r="S83" s="20" t="s">
        <v>32</v>
      </c>
      <c r="T83" s="20" t="s">
        <v>33</v>
      </c>
    </row>
    <row r="84" spans="1:20" s="24" customFormat="1" ht="12.75" customHeight="1">
      <c r="A84" s="33" t="s">
        <v>128</v>
      </c>
      <c r="B84" s="47" t="s">
        <v>138</v>
      </c>
      <c r="C84" s="52" t="s">
        <v>139</v>
      </c>
      <c r="D84" s="59">
        <f>J84-3</f>
        <v>44116</v>
      </c>
      <c r="E84" s="60" t="s">
        <v>50</v>
      </c>
      <c r="F84" s="38">
        <f>J84-1</f>
        <v>44118</v>
      </c>
      <c r="G84" s="39" t="s">
        <v>129</v>
      </c>
      <c r="H84" s="44" t="s">
        <v>32</v>
      </c>
      <c r="I84" s="44" t="s">
        <v>32</v>
      </c>
      <c r="J84" s="40">
        <v>44119</v>
      </c>
      <c r="K84" s="20">
        <f>J84+4</f>
        <v>44123</v>
      </c>
      <c r="L84" s="20">
        <f>J84+5</f>
        <v>44124</v>
      </c>
      <c r="M84" s="20" t="s">
        <v>32</v>
      </c>
      <c r="N84" s="20" t="s">
        <v>32</v>
      </c>
      <c r="O84" s="20" t="s">
        <v>32</v>
      </c>
      <c r="P84" s="20" t="s">
        <v>32</v>
      </c>
      <c r="Q84" s="20" t="s">
        <v>32</v>
      </c>
      <c r="R84" s="20" t="s">
        <v>32</v>
      </c>
      <c r="S84" s="20">
        <f>J84+6</f>
        <v>44125</v>
      </c>
      <c r="T84" s="20">
        <f>J84+6</f>
        <v>44125</v>
      </c>
    </row>
    <row r="85" spans="1:20" s="24" customFormat="1" ht="12.75" customHeight="1">
      <c r="A85" s="33" t="s">
        <v>43</v>
      </c>
      <c r="B85" s="43" t="s">
        <v>44</v>
      </c>
      <c r="C85" s="52" t="s">
        <v>148</v>
      </c>
      <c r="D85" s="36">
        <f>J85-3</f>
        <v>44116</v>
      </c>
      <c r="E85" s="37" t="s">
        <v>17</v>
      </c>
      <c r="F85" s="38">
        <f>J85-1</f>
        <v>44118</v>
      </c>
      <c r="G85" s="39" t="s">
        <v>17</v>
      </c>
      <c r="H85" s="38" t="s">
        <v>32</v>
      </c>
      <c r="I85" s="38" t="s">
        <v>32</v>
      </c>
      <c r="J85" s="40">
        <v>44119</v>
      </c>
      <c r="K85" s="20" t="s">
        <v>32</v>
      </c>
      <c r="L85" s="20" t="s">
        <v>32</v>
      </c>
      <c r="M85" s="20" t="s">
        <v>32</v>
      </c>
      <c r="N85" s="20" t="s">
        <v>32</v>
      </c>
      <c r="O85" s="20" t="s">
        <v>32</v>
      </c>
      <c r="P85" s="20">
        <f>J85+5</f>
        <v>44124</v>
      </c>
      <c r="Q85" s="20" t="s">
        <v>32</v>
      </c>
      <c r="R85" s="20">
        <f>J85+6</f>
        <v>44125</v>
      </c>
      <c r="S85" s="20" t="s">
        <v>32</v>
      </c>
      <c r="T85" s="20" t="s">
        <v>32</v>
      </c>
    </row>
    <row r="86" spans="1:20" s="24" customFormat="1" ht="12.75" customHeight="1">
      <c r="A86" s="33" t="s">
        <v>45</v>
      </c>
      <c r="B86" s="47" t="s">
        <v>151</v>
      </c>
      <c r="C86" s="52" t="s">
        <v>152</v>
      </c>
      <c r="D86" s="36">
        <f>J86-3</f>
        <v>44116</v>
      </c>
      <c r="E86" s="37" t="s">
        <v>17</v>
      </c>
      <c r="F86" s="38">
        <f>J86-1</f>
        <v>44118</v>
      </c>
      <c r="G86" s="39" t="s">
        <v>17</v>
      </c>
      <c r="H86" s="38" t="s">
        <v>32</v>
      </c>
      <c r="I86" s="38" t="s">
        <v>32</v>
      </c>
      <c r="J86" s="40">
        <v>44119</v>
      </c>
      <c r="K86" s="20">
        <f>J86+4</f>
        <v>44123</v>
      </c>
      <c r="L86" s="20">
        <f>J86+5</f>
        <v>44124</v>
      </c>
      <c r="M86" s="20" t="s">
        <v>32</v>
      </c>
      <c r="N86" s="20" t="s">
        <v>32</v>
      </c>
      <c r="O86" s="20">
        <f>J86+6</f>
        <v>44125</v>
      </c>
      <c r="P86" s="20" t="s">
        <v>32</v>
      </c>
      <c r="Q86" s="20" t="s">
        <v>32</v>
      </c>
      <c r="R86" s="20" t="s">
        <v>32</v>
      </c>
      <c r="S86" s="20" t="s">
        <v>32</v>
      </c>
      <c r="T86" s="20" t="s">
        <v>32</v>
      </c>
    </row>
    <row r="87" spans="1:20" s="24" customFormat="1" ht="12.75" customHeight="1">
      <c r="A87" s="33" t="s">
        <v>48</v>
      </c>
      <c r="B87" s="47" t="s">
        <v>149</v>
      </c>
      <c r="C87" s="52" t="s">
        <v>150</v>
      </c>
      <c r="D87" s="36">
        <f>J87-3</f>
        <v>44116</v>
      </c>
      <c r="E87" s="37" t="s">
        <v>17</v>
      </c>
      <c r="F87" s="44">
        <f>J87-1</f>
        <v>44118</v>
      </c>
      <c r="G87" s="44" t="s">
        <v>17</v>
      </c>
      <c r="H87" s="44" t="s">
        <v>32</v>
      </c>
      <c r="I87" s="39" t="s">
        <v>32</v>
      </c>
      <c r="J87" s="40">
        <v>44119</v>
      </c>
      <c r="K87" s="20" t="s">
        <v>32</v>
      </c>
      <c r="L87" s="20" t="s">
        <v>32</v>
      </c>
      <c r="M87" s="20">
        <f>J87+4</f>
        <v>44123</v>
      </c>
      <c r="N87" s="20">
        <f>J87+5</f>
        <v>44124</v>
      </c>
      <c r="O87" s="20" t="s">
        <v>32</v>
      </c>
      <c r="P87" s="20">
        <f>J87+7</f>
        <v>44126</v>
      </c>
      <c r="Q87" s="20" t="s">
        <v>32</v>
      </c>
      <c r="R87" s="20" t="s">
        <v>32</v>
      </c>
      <c r="S87" s="20" t="s">
        <v>32</v>
      </c>
      <c r="T87" s="20" t="s">
        <v>32</v>
      </c>
    </row>
    <row r="88" spans="1:20" s="24" customFormat="1" ht="12.75" customHeight="1">
      <c r="A88" s="33" t="s">
        <v>89</v>
      </c>
      <c r="B88" s="47" t="s">
        <v>153</v>
      </c>
      <c r="C88" s="52" t="s">
        <v>154</v>
      </c>
      <c r="D88" s="61">
        <f>J88-2</f>
        <v>44117</v>
      </c>
      <c r="E88" s="37" t="s">
        <v>17</v>
      </c>
      <c r="F88" s="20" t="s">
        <v>32</v>
      </c>
      <c r="G88" s="20" t="s">
        <v>32</v>
      </c>
      <c r="H88" s="38">
        <f>J88-1</f>
        <v>44118</v>
      </c>
      <c r="I88" s="39" t="s">
        <v>92</v>
      </c>
      <c r="J88" s="40">
        <v>44119</v>
      </c>
      <c r="K88" s="20">
        <f>J88+8</f>
        <v>44127</v>
      </c>
      <c r="L88" s="20" t="s">
        <v>32</v>
      </c>
      <c r="M88" s="20" t="s">
        <v>32</v>
      </c>
      <c r="N88" s="20">
        <f>J88+11</f>
        <v>44130</v>
      </c>
      <c r="O88" s="20">
        <f>J88+9</f>
        <v>44128</v>
      </c>
      <c r="P88" s="20" t="s">
        <v>32</v>
      </c>
      <c r="Q88" s="20" t="s">
        <v>32</v>
      </c>
      <c r="R88" s="20" t="s">
        <v>32</v>
      </c>
      <c r="S88" s="20" t="s">
        <v>32</v>
      </c>
      <c r="T88" s="20" t="s">
        <v>32</v>
      </c>
    </row>
    <row r="89" spans="1:20" s="24" customFormat="1" ht="12.75" customHeight="1">
      <c r="A89" s="33" t="s">
        <v>49</v>
      </c>
      <c r="B89" s="47" t="s">
        <v>37</v>
      </c>
      <c r="C89" s="52" t="s">
        <v>148</v>
      </c>
      <c r="D89" s="36">
        <f>J89-2</f>
        <v>44117</v>
      </c>
      <c r="E89" s="48" t="s">
        <v>50</v>
      </c>
      <c r="F89" s="38">
        <f>J89-1</f>
        <v>44118</v>
      </c>
      <c r="G89" s="39" t="s">
        <v>51</v>
      </c>
      <c r="H89" s="38" t="s">
        <v>32</v>
      </c>
      <c r="I89" s="38" t="s">
        <v>32</v>
      </c>
      <c r="J89" s="40">
        <v>44119</v>
      </c>
      <c r="K89" s="20" t="s">
        <v>32</v>
      </c>
      <c r="L89" s="20" t="s">
        <v>32</v>
      </c>
      <c r="M89" s="20" t="s">
        <v>32</v>
      </c>
      <c r="N89" s="20" t="s">
        <v>32</v>
      </c>
      <c r="O89" s="20" t="s">
        <v>32</v>
      </c>
      <c r="P89" s="20">
        <f>J89+5</f>
        <v>44124</v>
      </c>
      <c r="Q89" s="20" t="s">
        <v>32</v>
      </c>
      <c r="R89" s="20">
        <f>J89+6</f>
        <v>44125</v>
      </c>
      <c r="S89" s="20" t="s">
        <v>32</v>
      </c>
      <c r="T89" s="20" t="s">
        <v>32</v>
      </c>
    </row>
    <row r="90" spans="1:20" s="24" customFormat="1" ht="12.75" customHeight="1">
      <c r="A90" s="33" t="s">
        <v>57</v>
      </c>
      <c r="B90" s="47" t="s">
        <v>140</v>
      </c>
      <c r="C90" s="52" t="s">
        <v>141</v>
      </c>
      <c r="D90" s="36">
        <f>J90-2</f>
        <v>44118</v>
      </c>
      <c r="E90" s="37" t="s">
        <v>31</v>
      </c>
      <c r="F90" s="38">
        <f>J90-1</f>
        <v>44119</v>
      </c>
      <c r="G90" s="39" t="s">
        <v>58</v>
      </c>
      <c r="H90" s="38" t="s">
        <v>32</v>
      </c>
      <c r="I90" s="38" t="s">
        <v>32</v>
      </c>
      <c r="J90" s="40">
        <v>44120</v>
      </c>
      <c r="K90" s="20">
        <f>J90+6</f>
        <v>44126</v>
      </c>
      <c r="L90" s="20">
        <f>J90+6</f>
        <v>44126</v>
      </c>
      <c r="M90" s="20">
        <f>J90+9</f>
        <v>44129</v>
      </c>
      <c r="N90" s="20">
        <f>J90+8</f>
        <v>44128</v>
      </c>
      <c r="O90" s="20">
        <f>J90+7</f>
        <v>44127</v>
      </c>
      <c r="P90" s="20" t="s">
        <v>32</v>
      </c>
      <c r="Q90" s="20" t="s">
        <v>32</v>
      </c>
      <c r="R90" s="20" t="s">
        <v>32</v>
      </c>
      <c r="S90" s="20" t="s">
        <v>32</v>
      </c>
      <c r="T90" s="20" t="s">
        <v>33</v>
      </c>
    </row>
    <row r="91" spans="1:20" s="24" customFormat="1" ht="12.75" customHeight="1">
      <c r="A91" s="33" t="s">
        <v>52</v>
      </c>
      <c r="B91" s="47" t="s">
        <v>142</v>
      </c>
      <c r="C91" s="35" t="s">
        <v>143</v>
      </c>
      <c r="D91" s="61">
        <f>J91-1</f>
        <v>44119</v>
      </c>
      <c r="E91" s="37" t="s">
        <v>55</v>
      </c>
      <c r="F91" s="38">
        <f>J91-1</f>
        <v>44119</v>
      </c>
      <c r="G91" s="39" t="s">
        <v>56</v>
      </c>
      <c r="H91" s="38" t="s">
        <v>32</v>
      </c>
      <c r="I91" s="38" t="s">
        <v>32</v>
      </c>
      <c r="J91" s="40">
        <v>44120</v>
      </c>
      <c r="K91" s="20">
        <f>J91+6</f>
        <v>44126</v>
      </c>
      <c r="L91" s="20">
        <f>J91+7</f>
        <v>44127</v>
      </c>
      <c r="M91" s="20">
        <f>J91+5</f>
        <v>44125</v>
      </c>
      <c r="N91" s="20">
        <f>J91+5</f>
        <v>44125</v>
      </c>
      <c r="O91" s="20">
        <f>J91+8</f>
        <v>44128</v>
      </c>
      <c r="P91" s="20" t="s">
        <v>32</v>
      </c>
      <c r="Q91" s="20" t="s">
        <v>32</v>
      </c>
      <c r="R91" s="20" t="s">
        <v>32</v>
      </c>
      <c r="S91" s="20" t="s">
        <v>32</v>
      </c>
      <c r="T91" s="20" t="s">
        <v>32</v>
      </c>
    </row>
    <row r="92" spans="1:20" s="24" customFormat="1" ht="12.75" customHeight="1">
      <c r="A92" s="33" t="s">
        <v>59</v>
      </c>
      <c r="B92" s="47" t="s">
        <v>155</v>
      </c>
      <c r="C92" s="52" t="s">
        <v>156</v>
      </c>
      <c r="D92" s="36">
        <f>J92-4</f>
        <v>44117</v>
      </c>
      <c r="E92" s="37" t="s">
        <v>62</v>
      </c>
      <c r="F92" s="39" t="s">
        <v>63</v>
      </c>
      <c r="G92" s="39" t="s">
        <v>63</v>
      </c>
      <c r="H92" s="38">
        <f>J92-4</f>
        <v>44117</v>
      </c>
      <c r="I92" s="39" t="s">
        <v>17</v>
      </c>
      <c r="J92" s="40">
        <v>44121</v>
      </c>
      <c r="K92" s="20">
        <f>J92+3</f>
        <v>44124</v>
      </c>
      <c r="L92" s="20">
        <f>J92+4</f>
        <v>44125</v>
      </c>
      <c r="M92" s="20">
        <f>J92+7</f>
        <v>44128</v>
      </c>
      <c r="N92" s="20">
        <f>J92+8</f>
        <v>44129</v>
      </c>
      <c r="O92" s="20">
        <f>J92+6</f>
        <v>44127</v>
      </c>
      <c r="P92" s="20" t="s">
        <v>32</v>
      </c>
      <c r="Q92" s="20" t="s">
        <v>32</v>
      </c>
      <c r="R92" s="20" t="s">
        <v>32</v>
      </c>
      <c r="S92" s="20" t="s">
        <v>32</v>
      </c>
      <c r="T92" s="20" t="s">
        <v>32</v>
      </c>
    </row>
    <row r="93" spans="1:20" s="24" customFormat="1" ht="12.75" customHeight="1">
      <c r="A93" s="33" t="s">
        <v>67</v>
      </c>
      <c r="B93" s="16" t="s">
        <v>157</v>
      </c>
      <c r="C93" s="52" t="s">
        <v>158</v>
      </c>
      <c r="D93" s="65">
        <f aca="true" t="shared" si="6" ref="D93:D99">J93-3</f>
        <v>44118</v>
      </c>
      <c r="E93" s="48" t="s">
        <v>17</v>
      </c>
      <c r="F93" s="44">
        <f>J93-1</f>
        <v>44120</v>
      </c>
      <c r="G93" s="55" t="s">
        <v>70</v>
      </c>
      <c r="H93" s="44" t="s">
        <v>32</v>
      </c>
      <c r="I93" s="44" t="s">
        <v>32</v>
      </c>
      <c r="J93" s="40">
        <v>44121</v>
      </c>
      <c r="K93" s="20">
        <f>J93+5</f>
        <v>44126</v>
      </c>
      <c r="L93" s="20" t="s">
        <v>32</v>
      </c>
      <c r="M93" s="20" t="s">
        <v>32</v>
      </c>
      <c r="N93" s="20" t="s">
        <v>32</v>
      </c>
      <c r="O93" s="20">
        <f>J93+4</f>
        <v>44125</v>
      </c>
      <c r="P93" s="20" t="s">
        <v>32</v>
      </c>
      <c r="Q93" s="20" t="s">
        <v>32</v>
      </c>
      <c r="R93" s="20" t="s">
        <v>32</v>
      </c>
      <c r="S93" s="20" t="s">
        <v>32</v>
      </c>
      <c r="T93" s="20" t="s">
        <v>32</v>
      </c>
    </row>
    <row r="94" spans="1:20" s="24" customFormat="1" ht="12.75" customHeight="1">
      <c r="A94" s="33" t="s">
        <v>83</v>
      </c>
      <c r="B94" s="47" t="s">
        <v>155</v>
      </c>
      <c r="C94" s="52" t="s">
        <v>156</v>
      </c>
      <c r="D94" s="36">
        <f t="shared" si="6"/>
        <v>44118</v>
      </c>
      <c r="E94" s="37" t="s">
        <v>62</v>
      </c>
      <c r="F94" s="38">
        <f>J94-3</f>
        <v>44118</v>
      </c>
      <c r="G94" s="39" t="s">
        <v>17</v>
      </c>
      <c r="H94" s="39" t="s">
        <v>63</v>
      </c>
      <c r="I94" s="39" t="s">
        <v>63</v>
      </c>
      <c r="J94" s="40">
        <v>44121</v>
      </c>
      <c r="K94" s="20">
        <f>J94+3</f>
        <v>44124</v>
      </c>
      <c r="L94" s="20">
        <f>J94+4</f>
        <v>44125</v>
      </c>
      <c r="M94" s="20">
        <f>J94+7</f>
        <v>44128</v>
      </c>
      <c r="N94" s="20">
        <f>J94+8</f>
        <v>44129</v>
      </c>
      <c r="O94" s="20">
        <f>J94+6</f>
        <v>44127</v>
      </c>
      <c r="P94" s="20" t="s">
        <v>32</v>
      </c>
      <c r="Q94" s="20" t="s">
        <v>32</v>
      </c>
      <c r="R94" s="20" t="s">
        <v>32</v>
      </c>
      <c r="S94" s="20" t="s">
        <v>32</v>
      </c>
      <c r="T94" s="20" t="s">
        <v>32</v>
      </c>
    </row>
    <row r="95" spans="1:20" s="24" customFormat="1" ht="12.75" customHeight="1">
      <c r="A95" s="33" t="s">
        <v>64</v>
      </c>
      <c r="B95" s="47" t="s">
        <v>65</v>
      </c>
      <c r="C95" s="52" t="s">
        <v>159</v>
      </c>
      <c r="D95" s="36">
        <f t="shared" si="6"/>
        <v>44118</v>
      </c>
      <c r="E95" s="48" t="s">
        <v>50</v>
      </c>
      <c r="F95" s="20">
        <f>J95-1</f>
        <v>44120</v>
      </c>
      <c r="G95" s="53" t="s">
        <v>50</v>
      </c>
      <c r="H95" s="38" t="s">
        <v>32</v>
      </c>
      <c r="I95" s="38" t="s">
        <v>32</v>
      </c>
      <c r="J95" s="40">
        <v>44121</v>
      </c>
      <c r="K95" s="20" t="s">
        <v>32</v>
      </c>
      <c r="L95" s="20" t="s">
        <v>33</v>
      </c>
      <c r="M95" s="54" t="s">
        <v>32</v>
      </c>
      <c r="N95" s="54" t="s">
        <v>32</v>
      </c>
      <c r="O95" s="54">
        <f>J95+4</f>
        <v>44125</v>
      </c>
      <c r="P95" s="20" t="s">
        <v>32</v>
      </c>
      <c r="Q95" s="20" t="s">
        <v>32</v>
      </c>
      <c r="R95" s="20" t="s">
        <v>32</v>
      </c>
      <c r="S95" s="20" t="s">
        <v>32</v>
      </c>
      <c r="T95" s="20">
        <f>J95+6</f>
        <v>44127</v>
      </c>
    </row>
    <row r="96" spans="1:20" s="24" customFormat="1" ht="12.75" customHeight="1">
      <c r="A96" s="33" t="s">
        <v>131</v>
      </c>
      <c r="B96" s="47" t="s">
        <v>160</v>
      </c>
      <c r="C96" s="52" t="s">
        <v>161</v>
      </c>
      <c r="D96" s="36">
        <f t="shared" si="6"/>
        <v>44118</v>
      </c>
      <c r="E96" s="37" t="s">
        <v>17</v>
      </c>
      <c r="F96" s="44">
        <f>J96-1</f>
        <v>44120</v>
      </c>
      <c r="G96" s="55" t="s">
        <v>70</v>
      </c>
      <c r="H96" s="44" t="s">
        <v>32</v>
      </c>
      <c r="I96" s="44" t="s">
        <v>32</v>
      </c>
      <c r="J96" s="40">
        <v>44121</v>
      </c>
      <c r="K96" s="20">
        <f>J96+7</f>
        <v>44128</v>
      </c>
      <c r="L96" s="20">
        <f>J96+7</f>
        <v>44128</v>
      </c>
      <c r="M96" s="20">
        <f>J96+4</f>
        <v>44125</v>
      </c>
      <c r="N96" s="20">
        <f>J96+5</f>
        <v>44126</v>
      </c>
      <c r="O96" s="20" t="s">
        <v>32</v>
      </c>
      <c r="P96" s="20" t="s">
        <v>32</v>
      </c>
      <c r="Q96" s="20">
        <f>J96+6</f>
        <v>44127</v>
      </c>
      <c r="R96" s="20" t="s">
        <v>32</v>
      </c>
      <c r="S96" s="20" t="s">
        <v>32</v>
      </c>
      <c r="T96" s="20" t="s">
        <v>32</v>
      </c>
    </row>
    <row r="97" spans="1:20" s="24" customFormat="1" ht="12.75" customHeight="1">
      <c r="A97" s="33" t="s">
        <v>71</v>
      </c>
      <c r="B97" s="47" t="s">
        <v>162</v>
      </c>
      <c r="C97" s="52" t="s">
        <v>163</v>
      </c>
      <c r="D97" s="36">
        <f t="shared" si="6"/>
        <v>44118</v>
      </c>
      <c r="E97" s="37" t="s">
        <v>50</v>
      </c>
      <c r="F97" s="44" t="s">
        <v>32</v>
      </c>
      <c r="G97" s="44" t="s">
        <v>32</v>
      </c>
      <c r="H97" s="44">
        <f>J97-2</f>
        <v>44119</v>
      </c>
      <c r="I97" s="55" t="s">
        <v>17</v>
      </c>
      <c r="J97" s="40">
        <v>44121</v>
      </c>
      <c r="K97" s="20">
        <f>J97+4</f>
        <v>44125</v>
      </c>
      <c r="L97" s="20">
        <f>J97+5</f>
        <v>44126</v>
      </c>
      <c r="M97" s="20" t="s">
        <v>32</v>
      </c>
      <c r="N97" s="20" t="s">
        <v>32</v>
      </c>
      <c r="O97" s="20">
        <f>J97+6</f>
        <v>44127</v>
      </c>
      <c r="P97" s="20" t="s">
        <v>32</v>
      </c>
      <c r="Q97" s="20" t="s">
        <v>32</v>
      </c>
      <c r="R97" s="20" t="s">
        <v>32</v>
      </c>
      <c r="S97" s="20" t="s">
        <v>32</v>
      </c>
      <c r="T97" s="20" t="s">
        <v>32</v>
      </c>
    </row>
    <row r="98" spans="1:20" s="24" customFormat="1" ht="12.75" customHeight="1">
      <c r="A98" s="33" t="s">
        <v>77</v>
      </c>
      <c r="B98" s="47" t="s">
        <v>164</v>
      </c>
      <c r="C98" s="52" t="s">
        <v>165</v>
      </c>
      <c r="D98" s="36">
        <f t="shared" si="6"/>
        <v>44118</v>
      </c>
      <c r="E98" s="48" t="s">
        <v>50</v>
      </c>
      <c r="F98" s="44" t="s">
        <v>32</v>
      </c>
      <c r="G98" s="44" t="s">
        <v>32</v>
      </c>
      <c r="H98" s="44">
        <f>J98-3</f>
        <v>44118</v>
      </c>
      <c r="I98" s="55" t="s">
        <v>17</v>
      </c>
      <c r="J98" s="40">
        <v>44121</v>
      </c>
      <c r="K98" s="20" t="s">
        <v>32</v>
      </c>
      <c r="L98" s="20" t="s">
        <v>32</v>
      </c>
      <c r="M98" s="20" t="s">
        <v>32</v>
      </c>
      <c r="N98" s="20" t="s">
        <v>32</v>
      </c>
      <c r="O98" s="20" t="s">
        <v>32</v>
      </c>
      <c r="P98" s="20">
        <f>J98+5</f>
        <v>44126</v>
      </c>
      <c r="Q98" s="20" t="s">
        <v>32</v>
      </c>
      <c r="R98" s="20">
        <f>J98+6</f>
        <v>44127</v>
      </c>
      <c r="S98" s="20" t="s">
        <v>32</v>
      </c>
      <c r="T98" s="20" t="s">
        <v>32</v>
      </c>
    </row>
    <row r="99" spans="1:20" s="24" customFormat="1" ht="12.75" customHeight="1">
      <c r="A99" s="33" t="s">
        <v>80</v>
      </c>
      <c r="B99" s="47" t="s">
        <v>166</v>
      </c>
      <c r="C99" s="52" t="s">
        <v>167</v>
      </c>
      <c r="D99" s="36">
        <f t="shared" si="6"/>
        <v>44118</v>
      </c>
      <c r="E99" s="48" t="s">
        <v>17</v>
      </c>
      <c r="F99" s="44" t="s">
        <v>32</v>
      </c>
      <c r="G99" s="44" t="s">
        <v>32</v>
      </c>
      <c r="H99" s="38">
        <f>J99-3</f>
        <v>44118</v>
      </c>
      <c r="I99" s="55" t="s">
        <v>17</v>
      </c>
      <c r="J99" s="40">
        <v>44121</v>
      </c>
      <c r="K99" s="20">
        <f>J99+5</f>
        <v>44126</v>
      </c>
      <c r="L99" s="20">
        <f>J99+6</f>
        <v>44127</v>
      </c>
      <c r="M99" s="20" t="s">
        <v>32</v>
      </c>
      <c r="N99" s="20" t="s">
        <v>32</v>
      </c>
      <c r="O99" s="20" t="s">
        <v>32</v>
      </c>
      <c r="P99" s="20" t="s">
        <v>32</v>
      </c>
      <c r="Q99" s="20" t="s">
        <v>32</v>
      </c>
      <c r="R99" s="20" t="s">
        <v>32</v>
      </c>
      <c r="S99" s="20" t="s">
        <v>32</v>
      </c>
      <c r="T99" s="20" t="s">
        <v>32</v>
      </c>
    </row>
    <row r="100" spans="1:20" s="24" customFormat="1" ht="12" customHeight="1">
      <c r="A100" s="33" t="s">
        <v>84</v>
      </c>
      <c r="B100" s="47" t="s">
        <v>85</v>
      </c>
      <c r="C100" s="52" t="s">
        <v>168</v>
      </c>
      <c r="D100" s="36">
        <f>J100-2</f>
        <v>44119</v>
      </c>
      <c r="E100" s="48" t="s">
        <v>55</v>
      </c>
      <c r="F100" s="38">
        <f>J100-1</f>
        <v>44120</v>
      </c>
      <c r="G100" s="39" t="s">
        <v>51</v>
      </c>
      <c r="H100" s="38" t="s">
        <v>32</v>
      </c>
      <c r="I100" s="38" t="s">
        <v>32</v>
      </c>
      <c r="J100" s="40">
        <v>44121</v>
      </c>
      <c r="K100" s="20" t="s">
        <v>32</v>
      </c>
      <c r="L100" s="20" t="s">
        <v>33</v>
      </c>
      <c r="M100" s="54" t="s">
        <v>32</v>
      </c>
      <c r="N100" s="54" t="s">
        <v>32</v>
      </c>
      <c r="O100" s="54">
        <f>J100+4</f>
        <v>44125</v>
      </c>
      <c r="P100" s="20" t="s">
        <v>32</v>
      </c>
      <c r="Q100" s="20" t="s">
        <v>32</v>
      </c>
      <c r="R100" s="20" t="s">
        <v>32</v>
      </c>
      <c r="S100" s="20" t="s">
        <v>32</v>
      </c>
      <c r="T100" s="20">
        <f>J100+6</f>
        <v>44127</v>
      </c>
    </row>
    <row r="101" spans="1:20" s="24" customFormat="1" ht="12.75" customHeight="1">
      <c r="A101" s="33" t="s">
        <v>86</v>
      </c>
      <c r="B101" s="47" t="s">
        <v>85</v>
      </c>
      <c r="C101" s="52" t="s">
        <v>168</v>
      </c>
      <c r="D101" s="36">
        <f>J101-2</f>
        <v>44119</v>
      </c>
      <c r="E101" s="48" t="s">
        <v>62</v>
      </c>
      <c r="F101" s="38">
        <f>J101-1</f>
        <v>44120</v>
      </c>
      <c r="G101" s="39" t="s">
        <v>17</v>
      </c>
      <c r="H101" s="38" t="s">
        <v>32</v>
      </c>
      <c r="I101" s="38" t="s">
        <v>32</v>
      </c>
      <c r="J101" s="40">
        <v>44121</v>
      </c>
      <c r="K101" s="20" t="s">
        <v>32</v>
      </c>
      <c r="L101" s="20" t="s">
        <v>33</v>
      </c>
      <c r="M101" s="20" t="s">
        <v>32</v>
      </c>
      <c r="N101" s="20" t="s">
        <v>32</v>
      </c>
      <c r="O101" s="20">
        <f>J101+4</f>
        <v>44125</v>
      </c>
      <c r="P101" s="20" t="s">
        <v>32</v>
      </c>
      <c r="Q101" s="20" t="s">
        <v>32</v>
      </c>
      <c r="R101" s="20" t="s">
        <v>32</v>
      </c>
      <c r="S101" s="20" t="s">
        <v>32</v>
      </c>
      <c r="T101" s="20">
        <f>J101+6</f>
        <v>44127</v>
      </c>
    </row>
    <row r="102" spans="1:20" s="24" customFormat="1" ht="12.75" customHeight="1">
      <c r="A102" s="33" t="s">
        <v>88</v>
      </c>
      <c r="B102" s="47" t="s">
        <v>162</v>
      </c>
      <c r="C102" s="52" t="s">
        <v>163</v>
      </c>
      <c r="D102" s="36">
        <f>J102-2</f>
        <v>44119</v>
      </c>
      <c r="E102" s="37" t="s">
        <v>62</v>
      </c>
      <c r="F102" s="44">
        <f>J102-1</f>
        <v>44120</v>
      </c>
      <c r="G102" s="55" t="s">
        <v>17</v>
      </c>
      <c r="H102" s="44" t="s">
        <v>32</v>
      </c>
      <c r="I102" s="44" t="s">
        <v>32</v>
      </c>
      <c r="J102" s="40">
        <v>44121</v>
      </c>
      <c r="K102" s="20">
        <f>J102+4</f>
        <v>44125</v>
      </c>
      <c r="L102" s="20">
        <f>J102+5</f>
        <v>44126</v>
      </c>
      <c r="M102" s="20" t="s">
        <v>32</v>
      </c>
      <c r="N102" s="20" t="s">
        <v>32</v>
      </c>
      <c r="O102" s="20">
        <f>J102+6</f>
        <v>44127</v>
      </c>
      <c r="P102" s="20" t="s">
        <v>32</v>
      </c>
      <c r="Q102" s="20" t="s">
        <v>32</v>
      </c>
      <c r="R102" s="20" t="s">
        <v>32</v>
      </c>
      <c r="S102" s="20" t="s">
        <v>32</v>
      </c>
      <c r="T102" s="20" t="s">
        <v>32</v>
      </c>
    </row>
    <row r="103" spans="1:20" s="24" customFormat="1" ht="12.75" customHeight="1">
      <c r="A103" s="33" t="s">
        <v>93</v>
      </c>
      <c r="B103" s="47" t="s">
        <v>169</v>
      </c>
      <c r="C103" s="52" t="s">
        <v>170</v>
      </c>
      <c r="D103" s="36">
        <f>J103-4</f>
        <v>44118</v>
      </c>
      <c r="E103" s="37" t="s">
        <v>17</v>
      </c>
      <c r="F103" s="38" t="s">
        <v>32</v>
      </c>
      <c r="G103" s="38" t="s">
        <v>32</v>
      </c>
      <c r="H103" s="38">
        <f>J103-3</f>
        <v>44119</v>
      </c>
      <c r="I103" s="39" t="s">
        <v>17</v>
      </c>
      <c r="J103" s="40">
        <v>44122</v>
      </c>
      <c r="K103" s="20" t="s">
        <v>32</v>
      </c>
      <c r="L103" s="20" t="s">
        <v>32</v>
      </c>
      <c r="M103" s="20">
        <f>J103+3</f>
        <v>44125</v>
      </c>
      <c r="N103" s="20">
        <f>J103+4</f>
        <v>44126</v>
      </c>
      <c r="O103" s="20">
        <f>J103+5</f>
        <v>44127</v>
      </c>
      <c r="P103" s="20" t="s">
        <v>32</v>
      </c>
      <c r="Q103" s="20" t="s">
        <v>32</v>
      </c>
      <c r="R103" s="20" t="s">
        <v>32</v>
      </c>
      <c r="S103" s="20" t="s">
        <v>32</v>
      </c>
      <c r="T103" s="20" t="s">
        <v>32</v>
      </c>
    </row>
    <row r="104" spans="1:20" s="24" customFormat="1" ht="12.75" customHeight="1">
      <c r="A104" s="33" t="s">
        <v>96</v>
      </c>
      <c r="B104" s="49" t="s">
        <v>171</v>
      </c>
      <c r="C104" s="52" t="s">
        <v>172</v>
      </c>
      <c r="D104" s="36">
        <f>J104-3</f>
        <v>44119</v>
      </c>
      <c r="E104" s="37" t="s">
        <v>17</v>
      </c>
      <c r="F104" s="38">
        <f>J104-1</f>
        <v>44121</v>
      </c>
      <c r="G104" s="39" t="s">
        <v>70</v>
      </c>
      <c r="H104" s="38" t="s">
        <v>32</v>
      </c>
      <c r="I104" s="38" t="s">
        <v>32</v>
      </c>
      <c r="J104" s="40">
        <v>44122</v>
      </c>
      <c r="K104" s="20">
        <f>J104+4</f>
        <v>44126</v>
      </c>
      <c r="L104" s="20">
        <f>J104+5</f>
        <v>44127</v>
      </c>
      <c r="M104" s="20" t="s">
        <v>32</v>
      </c>
      <c r="N104" s="20" t="s">
        <v>32</v>
      </c>
      <c r="O104" s="20">
        <f>J104+7</f>
        <v>44129</v>
      </c>
      <c r="P104" s="20" t="s">
        <v>32</v>
      </c>
      <c r="Q104" s="20">
        <f>J104+6</f>
        <v>44128</v>
      </c>
      <c r="R104" s="20" t="s">
        <v>32</v>
      </c>
      <c r="S104" s="20" t="s">
        <v>32</v>
      </c>
      <c r="T104" s="20" t="s">
        <v>32</v>
      </c>
    </row>
    <row r="105" spans="1:20" s="24" customFormat="1" ht="12.75" customHeight="1">
      <c r="A105" s="33" t="s">
        <v>99</v>
      </c>
      <c r="B105" s="47" t="s">
        <v>169</v>
      </c>
      <c r="C105" s="52" t="s">
        <v>170</v>
      </c>
      <c r="D105" s="36">
        <f>J105-3</f>
        <v>44119</v>
      </c>
      <c r="E105" s="37" t="s">
        <v>62</v>
      </c>
      <c r="F105" s="38">
        <f>J105-2</f>
        <v>44120</v>
      </c>
      <c r="G105" s="39" t="s">
        <v>17</v>
      </c>
      <c r="H105" s="38" t="s">
        <v>32</v>
      </c>
      <c r="I105" s="38" t="s">
        <v>32</v>
      </c>
      <c r="J105" s="40">
        <v>44122</v>
      </c>
      <c r="K105" s="20">
        <f>J105+6</f>
        <v>44128</v>
      </c>
      <c r="L105" s="20">
        <f>J105+6</f>
        <v>44128</v>
      </c>
      <c r="M105" s="20">
        <f>J105+3</f>
        <v>44125</v>
      </c>
      <c r="N105" s="20">
        <f>J105+4</f>
        <v>44126</v>
      </c>
      <c r="O105" s="20">
        <f>J105+5</f>
        <v>44127</v>
      </c>
      <c r="P105" s="20" t="s">
        <v>32</v>
      </c>
      <c r="Q105" s="20" t="s">
        <v>32</v>
      </c>
      <c r="R105" s="20" t="s">
        <v>32</v>
      </c>
      <c r="S105" s="20" t="s">
        <v>32</v>
      </c>
      <c r="T105" s="20" t="s">
        <v>32</v>
      </c>
    </row>
    <row r="106" spans="1:20" s="24" customFormat="1" ht="12.75" customHeight="1">
      <c r="A106" s="33" t="s">
        <v>100</v>
      </c>
      <c r="B106" s="47" t="s">
        <v>101</v>
      </c>
      <c r="C106" s="52" t="s">
        <v>173</v>
      </c>
      <c r="D106" s="36">
        <f>J106-3</f>
        <v>44119</v>
      </c>
      <c r="E106" s="37" t="s">
        <v>62</v>
      </c>
      <c r="F106" s="38">
        <f>J106-3</f>
        <v>44119</v>
      </c>
      <c r="G106" s="39" t="s">
        <v>17</v>
      </c>
      <c r="H106" s="38">
        <f>J106-3</f>
        <v>44119</v>
      </c>
      <c r="I106" s="39" t="s">
        <v>17</v>
      </c>
      <c r="J106" s="40">
        <v>44122</v>
      </c>
      <c r="K106" s="20" t="s">
        <v>32</v>
      </c>
      <c r="L106" s="20" t="s">
        <v>32</v>
      </c>
      <c r="M106" s="20">
        <f>J106+3</f>
        <v>44125</v>
      </c>
      <c r="N106" s="20" t="s">
        <v>32</v>
      </c>
      <c r="O106" s="20" t="s">
        <v>32</v>
      </c>
      <c r="P106" s="20">
        <f>J106+7</f>
        <v>44129</v>
      </c>
      <c r="Q106" s="20" t="s">
        <v>32</v>
      </c>
      <c r="R106" s="20" t="s">
        <v>32</v>
      </c>
      <c r="S106" s="20" t="s">
        <v>32</v>
      </c>
      <c r="T106" s="20" t="s">
        <v>32</v>
      </c>
    </row>
    <row r="107" spans="1:20" s="24" customFormat="1" ht="12.75" customHeight="1">
      <c r="A107" s="33" t="s">
        <v>103</v>
      </c>
      <c r="B107" s="47" t="s">
        <v>164</v>
      </c>
      <c r="C107" s="52" t="s">
        <v>165</v>
      </c>
      <c r="D107" s="36">
        <f>J107-3</f>
        <v>44119</v>
      </c>
      <c r="E107" s="48" t="s">
        <v>17</v>
      </c>
      <c r="F107" s="44">
        <f>J107-2</f>
        <v>44120</v>
      </c>
      <c r="G107" s="55" t="s">
        <v>17</v>
      </c>
      <c r="H107" s="44" t="s">
        <v>32</v>
      </c>
      <c r="I107" s="44" t="s">
        <v>32</v>
      </c>
      <c r="J107" s="40">
        <v>44122</v>
      </c>
      <c r="K107" s="20" t="s">
        <v>32</v>
      </c>
      <c r="L107" s="20" t="s">
        <v>32</v>
      </c>
      <c r="M107" s="20" t="s">
        <v>32</v>
      </c>
      <c r="N107" s="20" t="s">
        <v>32</v>
      </c>
      <c r="O107" s="20" t="s">
        <v>32</v>
      </c>
      <c r="P107" s="20">
        <f>J107+4</f>
        <v>44126</v>
      </c>
      <c r="Q107" s="20" t="s">
        <v>32</v>
      </c>
      <c r="R107" s="20">
        <f>J107+5</f>
        <v>44127</v>
      </c>
      <c r="S107" s="20" t="s">
        <v>32</v>
      </c>
      <c r="T107" s="20" t="s">
        <v>32</v>
      </c>
    </row>
    <row r="108" spans="1:20" s="24" customFormat="1" ht="12.75" customHeight="1">
      <c r="A108" s="33" t="s">
        <v>104</v>
      </c>
      <c r="B108" s="47" t="s">
        <v>166</v>
      </c>
      <c r="C108" s="52" t="s">
        <v>167</v>
      </c>
      <c r="D108" s="36">
        <f>J108-3</f>
        <v>44119</v>
      </c>
      <c r="E108" s="48" t="s">
        <v>17</v>
      </c>
      <c r="F108" s="38">
        <f>J108-2</f>
        <v>44120</v>
      </c>
      <c r="G108" s="39" t="s">
        <v>17</v>
      </c>
      <c r="H108" s="44" t="s">
        <v>32</v>
      </c>
      <c r="I108" s="44" t="s">
        <v>32</v>
      </c>
      <c r="J108" s="40">
        <v>44122</v>
      </c>
      <c r="K108" s="20">
        <f>J108+4</f>
        <v>44126</v>
      </c>
      <c r="L108" s="20">
        <f>J108+5</f>
        <v>44127</v>
      </c>
      <c r="M108" s="20" t="s">
        <v>32</v>
      </c>
      <c r="N108" s="20" t="s">
        <v>32</v>
      </c>
      <c r="O108" s="20" t="s">
        <v>32</v>
      </c>
      <c r="P108" s="20" t="s">
        <v>32</v>
      </c>
      <c r="Q108" s="20" t="s">
        <v>32</v>
      </c>
      <c r="R108" s="20" t="s">
        <v>32</v>
      </c>
      <c r="S108" s="20" t="s">
        <v>32</v>
      </c>
      <c r="T108" s="20" t="s">
        <v>32</v>
      </c>
    </row>
    <row r="109" spans="1:20" s="24" customFormat="1" ht="12.75" customHeight="1">
      <c r="A109" s="33" t="s">
        <v>108</v>
      </c>
      <c r="B109" s="47" t="s">
        <v>174</v>
      </c>
      <c r="C109" s="62" t="s">
        <v>175</v>
      </c>
      <c r="D109" s="36">
        <f>J109-4</f>
        <v>44120</v>
      </c>
      <c r="E109" s="37" t="s">
        <v>17</v>
      </c>
      <c r="F109" s="38">
        <f>J109-1</f>
        <v>44123</v>
      </c>
      <c r="G109" s="39" t="s">
        <v>17</v>
      </c>
      <c r="H109" s="38" t="s">
        <v>32</v>
      </c>
      <c r="I109" s="38" t="s">
        <v>32</v>
      </c>
      <c r="J109" s="40">
        <v>44124</v>
      </c>
      <c r="K109" s="20" t="s">
        <v>32</v>
      </c>
      <c r="L109" s="20" t="s">
        <v>32</v>
      </c>
      <c r="M109" s="20">
        <f>J109+4</f>
        <v>44128</v>
      </c>
      <c r="N109" s="20">
        <f>J109+4</f>
        <v>44128</v>
      </c>
      <c r="O109" s="20" t="s">
        <v>32</v>
      </c>
      <c r="P109" s="20">
        <f>J109+6</f>
        <v>44130</v>
      </c>
      <c r="Q109" s="20" t="s">
        <v>32</v>
      </c>
      <c r="R109" s="20">
        <f>J109+7</f>
        <v>44131</v>
      </c>
      <c r="S109" s="20" t="s">
        <v>32</v>
      </c>
      <c r="T109" s="20" t="s">
        <v>32</v>
      </c>
    </row>
    <row r="110" spans="1:20" s="24" customFormat="1" ht="12.75" customHeight="1">
      <c r="A110" s="33" t="s">
        <v>105</v>
      </c>
      <c r="B110" s="47" t="s">
        <v>176</v>
      </c>
      <c r="C110" s="52" t="s">
        <v>177</v>
      </c>
      <c r="D110" s="36">
        <f>J110-4</f>
        <v>44120</v>
      </c>
      <c r="E110" s="37" t="s">
        <v>62</v>
      </c>
      <c r="F110" s="44" t="s">
        <v>32</v>
      </c>
      <c r="G110" s="44" t="s">
        <v>32</v>
      </c>
      <c r="H110" s="38">
        <f>J110-4</f>
        <v>44120</v>
      </c>
      <c r="I110" s="39" t="s">
        <v>17</v>
      </c>
      <c r="J110" s="40">
        <v>44124</v>
      </c>
      <c r="K110" s="20">
        <f>J110+6</f>
        <v>44130</v>
      </c>
      <c r="L110" s="20">
        <f>J110+7</f>
        <v>44131</v>
      </c>
      <c r="M110" s="20" t="s">
        <v>32</v>
      </c>
      <c r="N110" s="20" t="s">
        <v>32</v>
      </c>
      <c r="O110" s="20">
        <f>J110+9</f>
        <v>44133</v>
      </c>
      <c r="P110" s="20" t="s">
        <v>32</v>
      </c>
      <c r="Q110" s="20">
        <f>J110+8</f>
        <v>44132</v>
      </c>
      <c r="R110" s="20" t="s">
        <v>32</v>
      </c>
      <c r="S110" s="20" t="s">
        <v>32</v>
      </c>
      <c r="T110" s="20" t="s">
        <v>32</v>
      </c>
    </row>
    <row r="111" spans="1:20" s="24" customFormat="1" ht="12.75" customHeight="1">
      <c r="A111" s="33" t="s">
        <v>111</v>
      </c>
      <c r="B111" s="47" t="s">
        <v>178</v>
      </c>
      <c r="C111" s="52" t="s">
        <v>179</v>
      </c>
      <c r="D111" s="36">
        <f>J111-5</f>
        <v>44120</v>
      </c>
      <c r="E111" s="60" t="s">
        <v>62</v>
      </c>
      <c r="F111" s="38" t="s">
        <v>32</v>
      </c>
      <c r="G111" s="38" t="s">
        <v>32</v>
      </c>
      <c r="H111" s="38">
        <f>J111-5</f>
        <v>44120</v>
      </c>
      <c r="I111" s="39" t="s">
        <v>17</v>
      </c>
      <c r="J111" s="40">
        <v>44125</v>
      </c>
      <c r="K111" s="20">
        <f>J111+5</f>
        <v>44130</v>
      </c>
      <c r="L111" s="20">
        <f>J111+6</f>
        <v>44131</v>
      </c>
      <c r="M111" s="20" t="s">
        <v>32</v>
      </c>
      <c r="N111" s="20" t="s">
        <v>32</v>
      </c>
      <c r="O111" s="20" t="s">
        <v>32</v>
      </c>
      <c r="P111" s="20" t="s">
        <v>32</v>
      </c>
      <c r="Q111" s="20" t="s">
        <v>32</v>
      </c>
      <c r="R111" s="20" t="s">
        <v>32</v>
      </c>
      <c r="S111" s="20">
        <f>J111+7</f>
        <v>44132</v>
      </c>
      <c r="T111" s="20">
        <f>J111+7</f>
        <v>44132</v>
      </c>
    </row>
    <row r="112" spans="1:20" s="24" customFormat="1" ht="12.75" customHeight="1">
      <c r="A112" s="33" t="s">
        <v>29</v>
      </c>
      <c r="B112" s="47" t="s">
        <v>180</v>
      </c>
      <c r="C112" s="52" t="s">
        <v>181</v>
      </c>
      <c r="D112" s="36">
        <f aca="true" t="shared" si="7" ref="D112:D118">J112-2</f>
        <v>44123</v>
      </c>
      <c r="E112" s="37" t="s">
        <v>31</v>
      </c>
      <c r="F112" s="38" t="s">
        <v>32</v>
      </c>
      <c r="G112" s="38" t="s">
        <v>32</v>
      </c>
      <c r="H112" s="38">
        <f>J112-1</f>
        <v>44124</v>
      </c>
      <c r="I112" s="39" t="s">
        <v>31</v>
      </c>
      <c r="J112" s="40">
        <v>44125</v>
      </c>
      <c r="K112" s="20">
        <f>J112+8</f>
        <v>44133</v>
      </c>
      <c r="L112" s="20">
        <f>J112+8</f>
        <v>44133</v>
      </c>
      <c r="M112" s="20">
        <f>J112+11</f>
        <v>44136</v>
      </c>
      <c r="N112" s="20">
        <f>J112+10</f>
        <v>44135</v>
      </c>
      <c r="O112" s="20">
        <f>J112+9</f>
        <v>44134</v>
      </c>
      <c r="P112" s="20" t="s">
        <v>32</v>
      </c>
      <c r="Q112" s="20" t="s">
        <v>32</v>
      </c>
      <c r="R112" s="20" t="s">
        <v>32</v>
      </c>
      <c r="S112" s="20" t="s">
        <v>32</v>
      </c>
      <c r="T112" s="20" t="s">
        <v>33</v>
      </c>
    </row>
    <row r="113" spans="1:150" s="24" customFormat="1" ht="12.75" customHeight="1">
      <c r="A113" s="33" t="s">
        <v>34</v>
      </c>
      <c r="B113" s="66" t="s">
        <v>53</v>
      </c>
      <c r="C113" s="52" t="s">
        <v>182</v>
      </c>
      <c r="D113" s="61">
        <f t="shared" si="7"/>
        <v>44123</v>
      </c>
      <c r="E113" s="37" t="s">
        <v>31</v>
      </c>
      <c r="F113" s="38" t="s">
        <v>32</v>
      </c>
      <c r="G113" s="38" t="s">
        <v>32</v>
      </c>
      <c r="H113" s="38">
        <f>J113-1</f>
        <v>44124</v>
      </c>
      <c r="I113" s="39" t="s">
        <v>39</v>
      </c>
      <c r="J113" s="40">
        <v>44125</v>
      </c>
      <c r="K113" s="20">
        <f>J113+8</f>
        <v>44133</v>
      </c>
      <c r="L113" s="20">
        <f>J113+9</f>
        <v>44134</v>
      </c>
      <c r="M113" s="20">
        <f>J113+6</f>
        <v>44131</v>
      </c>
      <c r="N113" s="20">
        <f>J113+7</f>
        <v>44132</v>
      </c>
      <c r="O113" s="20">
        <f>J113+10</f>
        <v>44135</v>
      </c>
      <c r="P113" s="20" t="s">
        <v>32</v>
      </c>
      <c r="Q113" s="20" t="s">
        <v>32</v>
      </c>
      <c r="R113" s="20" t="s">
        <v>32</v>
      </c>
      <c r="S113" s="20" t="s">
        <v>32</v>
      </c>
      <c r="T113" s="20" t="s">
        <v>32</v>
      </c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</row>
    <row r="114" spans="1:20" s="24" customFormat="1" ht="12.75" customHeight="1">
      <c r="A114" s="33" t="s">
        <v>114</v>
      </c>
      <c r="B114" s="47" t="s">
        <v>183</v>
      </c>
      <c r="C114" s="52" t="s">
        <v>184</v>
      </c>
      <c r="D114" s="36">
        <f t="shared" si="7"/>
        <v>44123</v>
      </c>
      <c r="E114" s="37" t="s">
        <v>17</v>
      </c>
      <c r="F114" s="38">
        <f>J114-1</f>
        <v>44124</v>
      </c>
      <c r="G114" s="39" t="s">
        <v>17</v>
      </c>
      <c r="H114" s="39" t="s">
        <v>63</v>
      </c>
      <c r="I114" s="39" t="s">
        <v>63</v>
      </c>
      <c r="J114" s="40">
        <v>44125</v>
      </c>
      <c r="K114" s="20">
        <f>J114+10</f>
        <v>44135</v>
      </c>
      <c r="L114" s="20">
        <f>J114+9</f>
        <v>44134</v>
      </c>
      <c r="M114" s="20">
        <f>J114+5</f>
        <v>44130</v>
      </c>
      <c r="N114" s="20">
        <f>J114+6</f>
        <v>44131</v>
      </c>
      <c r="O114" s="20">
        <f>J114+8</f>
        <v>44133</v>
      </c>
      <c r="P114" s="20" t="s">
        <v>32</v>
      </c>
      <c r="Q114" s="20" t="s">
        <v>32</v>
      </c>
      <c r="R114" s="20" t="s">
        <v>32</v>
      </c>
      <c r="S114" s="20" t="s">
        <v>32</v>
      </c>
      <c r="T114" s="20" t="s">
        <v>32</v>
      </c>
    </row>
    <row r="115" spans="1:20" s="24" customFormat="1" ht="12.75" customHeight="1">
      <c r="A115" s="33" t="s">
        <v>116</v>
      </c>
      <c r="B115" s="47" t="s">
        <v>153</v>
      </c>
      <c r="C115" s="52" t="s">
        <v>154</v>
      </c>
      <c r="D115" s="61">
        <f t="shared" si="7"/>
        <v>44123</v>
      </c>
      <c r="E115" s="37" t="s">
        <v>17</v>
      </c>
      <c r="F115" s="38">
        <f>J115-1</f>
        <v>44124</v>
      </c>
      <c r="G115" s="39" t="s">
        <v>117</v>
      </c>
      <c r="H115" s="38" t="s">
        <v>32</v>
      </c>
      <c r="I115" s="38" t="s">
        <v>32</v>
      </c>
      <c r="J115" s="40">
        <v>44125</v>
      </c>
      <c r="K115" s="20">
        <f>J115+5</f>
        <v>44130</v>
      </c>
      <c r="L115" s="20" t="s">
        <v>32</v>
      </c>
      <c r="M115" s="20" t="s">
        <v>32</v>
      </c>
      <c r="N115" s="20">
        <f>J115+8</f>
        <v>44133</v>
      </c>
      <c r="O115" s="20">
        <f>J115+6</f>
        <v>44131</v>
      </c>
      <c r="P115" s="20" t="s">
        <v>32</v>
      </c>
      <c r="Q115" s="20" t="s">
        <v>32</v>
      </c>
      <c r="R115" s="20" t="s">
        <v>32</v>
      </c>
      <c r="S115" s="20" t="s">
        <v>32</v>
      </c>
      <c r="T115" s="20" t="s">
        <v>32</v>
      </c>
    </row>
    <row r="116" spans="1:20" s="24" customFormat="1" ht="12.75" customHeight="1">
      <c r="A116" s="33" t="s">
        <v>118</v>
      </c>
      <c r="B116" s="47" t="s">
        <v>185</v>
      </c>
      <c r="C116" s="52" t="s">
        <v>95</v>
      </c>
      <c r="D116" s="36">
        <f t="shared" si="7"/>
        <v>44123</v>
      </c>
      <c r="E116" s="37" t="s">
        <v>119</v>
      </c>
      <c r="F116" s="44">
        <f>J116-1</f>
        <v>44124</v>
      </c>
      <c r="G116" s="55" t="s">
        <v>17</v>
      </c>
      <c r="H116" s="44" t="s">
        <v>32</v>
      </c>
      <c r="I116" s="44" t="s">
        <v>32</v>
      </c>
      <c r="J116" s="58">
        <v>44125</v>
      </c>
      <c r="K116" s="54">
        <f>J116+9</f>
        <v>44134</v>
      </c>
      <c r="L116" s="54">
        <f>J116+8</f>
        <v>44133</v>
      </c>
      <c r="M116" s="54">
        <f>J116+5</f>
        <v>44130</v>
      </c>
      <c r="N116" s="54">
        <f>J116+6</f>
        <v>44131</v>
      </c>
      <c r="O116" s="54">
        <f>J116+7</f>
        <v>44132</v>
      </c>
      <c r="P116" s="54" t="s">
        <v>32</v>
      </c>
      <c r="Q116" s="54" t="s">
        <v>32</v>
      </c>
      <c r="R116" s="54" t="s">
        <v>32</v>
      </c>
      <c r="S116" s="54" t="s">
        <v>32</v>
      </c>
      <c r="T116" s="20" t="s">
        <v>32</v>
      </c>
    </row>
    <row r="117" spans="1:20" s="24" customFormat="1" ht="12.75" customHeight="1">
      <c r="A117" s="33" t="s">
        <v>120</v>
      </c>
      <c r="B117" s="47" t="s">
        <v>185</v>
      </c>
      <c r="C117" s="52" t="s">
        <v>95</v>
      </c>
      <c r="D117" s="36">
        <f t="shared" si="7"/>
        <v>44123</v>
      </c>
      <c r="E117" s="37" t="s">
        <v>119</v>
      </c>
      <c r="F117" s="38">
        <f>J117-1</f>
        <v>44124</v>
      </c>
      <c r="G117" s="39" t="s">
        <v>51</v>
      </c>
      <c r="H117" s="38" t="s">
        <v>32</v>
      </c>
      <c r="I117" s="38" t="s">
        <v>32</v>
      </c>
      <c r="J117" s="58">
        <v>44125</v>
      </c>
      <c r="K117" s="20">
        <f>J117+9</f>
        <v>44134</v>
      </c>
      <c r="L117" s="20">
        <f>J117+8</f>
        <v>44133</v>
      </c>
      <c r="M117" s="20">
        <f>J117+5</f>
        <v>44130</v>
      </c>
      <c r="N117" s="20">
        <f>J117+6</f>
        <v>44131</v>
      </c>
      <c r="O117" s="20">
        <f>J117+7</f>
        <v>44132</v>
      </c>
      <c r="P117" s="20" t="s">
        <v>32</v>
      </c>
      <c r="Q117" s="20" t="s">
        <v>32</v>
      </c>
      <c r="R117" s="20" t="s">
        <v>32</v>
      </c>
      <c r="S117" s="20" t="s">
        <v>32</v>
      </c>
      <c r="T117" s="20" t="s">
        <v>32</v>
      </c>
    </row>
    <row r="118" spans="1:20" s="24" customFormat="1" ht="12.75" customHeight="1">
      <c r="A118" s="33" t="s">
        <v>121</v>
      </c>
      <c r="B118" s="47" t="s">
        <v>176</v>
      </c>
      <c r="C118" s="52" t="s">
        <v>177</v>
      </c>
      <c r="D118" s="36">
        <f t="shared" si="7"/>
        <v>44123</v>
      </c>
      <c r="E118" s="37" t="s">
        <v>62</v>
      </c>
      <c r="F118" s="38">
        <f>J118-1</f>
        <v>44124</v>
      </c>
      <c r="G118" s="39" t="s">
        <v>122</v>
      </c>
      <c r="H118" s="44" t="s">
        <v>32</v>
      </c>
      <c r="I118" s="44" t="s">
        <v>32</v>
      </c>
      <c r="J118" s="40">
        <v>44125</v>
      </c>
      <c r="K118" s="20">
        <f>J118+5</f>
        <v>44130</v>
      </c>
      <c r="L118" s="20">
        <f>J118+6</f>
        <v>44131</v>
      </c>
      <c r="M118" s="20" t="s">
        <v>32</v>
      </c>
      <c r="N118" s="20" t="s">
        <v>32</v>
      </c>
      <c r="O118" s="20">
        <f>J118+8</f>
        <v>44133</v>
      </c>
      <c r="P118" s="20" t="s">
        <v>32</v>
      </c>
      <c r="Q118" s="20">
        <f>J118+7</f>
        <v>44132</v>
      </c>
      <c r="R118" s="20" t="s">
        <v>32</v>
      </c>
      <c r="S118" s="20" t="s">
        <v>32</v>
      </c>
      <c r="T118" s="20" t="s">
        <v>32</v>
      </c>
    </row>
    <row r="119" spans="1:20" s="24" customFormat="1" ht="12.75" customHeight="1">
      <c r="A119" s="33" t="s">
        <v>36</v>
      </c>
      <c r="B119" s="47" t="s">
        <v>123</v>
      </c>
      <c r="C119" s="52" t="s">
        <v>186</v>
      </c>
      <c r="D119" s="36">
        <f>J119-6</f>
        <v>44120</v>
      </c>
      <c r="E119" s="37" t="s">
        <v>39</v>
      </c>
      <c r="F119" s="44" t="s">
        <v>32</v>
      </c>
      <c r="G119" s="44" t="s">
        <v>32</v>
      </c>
      <c r="H119" s="38">
        <f>J119-4</f>
        <v>44122</v>
      </c>
      <c r="I119" s="39" t="s">
        <v>17</v>
      </c>
      <c r="J119" s="40">
        <v>44126</v>
      </c>
      <c r="K119" s="20" t="s">
        <v>32</v>
      </c>
      <c r="L119" s="20" t="s">
        <v>32</v>
      </c>
      <c r="M119" s="20" t="s">
        <v>32</v>
      </c>
      <c r="N119" s="20" t="s">
        <v>32</v>
      </c>
      <c r="O119" s="20" t="s">
        <v>32</v>
      </c>
      <c r="P119" s="20">
        <f>J119+5</f>
        <v>44131</v>
      </c>
      <c r="Q119" s="20" t="s">
        <v>32</v>
      </c>
      <c r="R119" s="20">
        <f>J119+6</f>
        <v>44132</v>
      </c>
      <c r="S119" s="20" t="s">
        <v>32</v>
      </c>
      <c r="T119" s="20" t="s">
        <v>32</v>
      </c>
    </row>
    <row r="120" spans="1:20" s="24" customFormat="1" ht="12.75" customHeight="1">
      <c r="A120" s="33" t="s">
        <v>40</v>
      </c>
      <c r="B120" s="16" t="s">
        <v>41</v>
      </c>
      <c r="C120" s="52" t="s">
        <v>187</v>
      </c>
      <c r="D120" s="36">
        <f>J120-6</f>
        <v>44120</v>
      </c>
      <c r="E120" s="37" t="s">
        <v>17</v>
      </c>
      <c r="F120" s="44" t="s">
        <v>32</v>
      </c>
      <c r="G120" s="44" t="s">
        <v>32</v>
      </c>
      <c r="H120" s="44">
        <f>J120-3</f>
        <v>44123</v>
      </c>
      <c r="I120" s="39" t="s">
        <v>17</v>
      </c>
      <c r="J120" s="40">
        <v>44126</v>
      </c>
      <c r="K120" s="20" t="s">
        <v>32</v>
      </c>
      <c r="L120" s="20" t="s">
        <v>32</v>
      </c>
      <c r="M120" s="20">
        <f>J120+4</f>
        <v>44130</v>
      </c>
      <c r="N120" s="20">
        <f>J120+5</f>
        <v>44131</v>
      </c>
      <c r="O120" s="20" t="s">
        <v>32</v>
      </c>
      <c r="P120" s="20">
        <f>J120+7</f>
        <v>44133</v>
      </c>
      <c r="Q120" s="20" t="s">
        <v>32</v>
      </c>
      <c r="R120" s="20" t="s">
        <v>32</v>
      </c>
      <c r="S120" s="20" t="s">
        <v>32</v>
      </c>
      <c r="T120" s="20" t="s">
        <v>32</v>
      </c>
    </row>
    <row r="121" spans="1:20" s="24" customFormat="1" ht="12.75" customHeight="1">
      <c r="A121" s="33" t="s">
        <v>127</v>
      </c>
      <c r="B121" s="47" t="s">
        <v>183</v>
      </c>
      <c r="C121" s="52" t="s">
        <v>184</v>
      </c>
      <c r="D121" s="36">
        <f>J121-3</f>
        <v>44123</v>
      </c>
      <c r="E121" s="37" t="s">
        <v>62</v>
      </c>
      <c r="F121" s="39" t="s">
        <v>63</v>
      </c>
      <c r="G121" s="39" t="s">
        <v>63</v>
      </c>
      <c r="H121" s="38">
        <f>J121-3</f>
        <v>44123</v>
      </c>
      <c r="I121" s="39" t="s">
        <v>17</v>
      </c>
      <c r="J121" s="40">
        <v>44126</v>
      </c>
      <c r="K121" s="20">
        <f>J121+9</f>
        <v>44135</v>
      </c>
      <c r="L121" s="20">
        <f>J121+8</f>
        <v>44134</v>
      </c>
      <c r="M121" s="20">
        <f>J121+4</f>
        <v>44130</v>
      </c>
      <c r="N121" s="20">
        <f>J121+5</f>
        <v>44131</v>
      </c>
      <c r="O121" s="20">
        <f>J121+7</f>
        <v>44133</v>
      </c>
      <c r="P121" s="20" t="s">
        <v>32</v>
      </c>
      <c r="Q121" s="20" t="s">
        <v>32</v>
      </c>
      <c r="R121" s="20" t="s">
        <v>32</v>
      </c>
      <c r="S121" s="20" t="s">
        <v>32</v>
      </c>
      <c r="T121" s="20" t="s">
        <v>32</v>
      </c>
    </row>
    <row r="122" spans="1:20" s="24" customFormat="1" ht="12.75" customHeight="1">
      <c r="A122" s="33" t="s">
        <v>128</v>
      </c>
      <c r="B122" s="47" t="s">
        <v>178</v>
      </c>
      <c r="C122" s="52" t="s">
        <v>179</v>
      </c>
      <c r="D122" s="59">
        <f>J122-3</f>
        <v>44123</v>
      </c>
      <c r="E122" s="60" t="s">
        <v>50</v>
      </c>
      <c r="F122" s="38">
        <f aca="true" t="shared" si="8" ref="F122:F128">J122-1</f>
        <v>44125</v>
      </c>
      <c r="G122" s="39" t="s">
        <v>129</v>
      </c>
      <c r="H122" s="38" t="s">
        <v>32</v>
      </c>
      <c r="I122" s="38" t="s">
        <v>32</v>
      </c>
      <c r="J122" s="40">
        <v>44126</v>
      </c>
      <c r="K122" s="20">
        <f>J122+4</f>
        <v>44130</v>
      </c>
      <c r="L122" s="20">
        <f>J122+5</f>
        <v>44131</v>
      </c>
      <c r="M122" s="20" t="s">
        <v>32</v>
      </c>
      <c r="N122" s="20" t="s">
        <v>32</v>
      </c>
      <c r="O122" s="20" t="s">
        <v>32</v>
      </c>
      <c r="P122" s="20" t="s">
        <v>32</v>
      </c>
      <c r="Q122" s="20" t="s">
        <v>32</v>
      </c>
      <c r="R122" s="20" t="s">
        <v>32</v>
      </c>
      <c r="S122" s="20">
        <f>J122+6</f>
        <v>44132</v>
      </c>
      <c r="T122" s="20">
        <f>J122+6</f>
        <v>44132</v>
      </c>
    </row>
    <row r="123" spans="1:20" s="24" customFormat="1" ht="12.75" customHeight="1">
      <c r="A123" s="33" t="s">
        <v>43</v>
      </c>
      <c r="B123" s="47" t="s">
        <v>123</v>
      </c>
      <c r="C123" s="52" t="s">
        <v>186</v>
      </c>
      <c r="D123" s="36">
        <f>J123-3</f>
        <v>44123</v>
      </c>
      <c r="E123" s="37" t="s">
        <v>17</v>
      </c>
      <c r="F123" s="38">
        <f t="shared" si="8"/>
        <v>44125</v>
      </c>
      <c r="G123" s="39" t="s">
        <v>17</v>
      </c>
      <c r="H123" s="38" t="s">
        <v>32</v>
      </c>
      <c r="I123" s="38" t="s">
        <v>32</v>
      </c>
      <c r="J123" s="40">
        <v>44126</v>
      </c>
      <c r="K123" s="20" t="s">
        <v>32</v>
      </c>
      <c r="L123" s="20" t="s">
        <v>32</v>
      </c>
      <c r="M123" s="20" t="s">
        <v>32</v>
      </c>
      <c r="N123" s="20" t="s">
        <v>32</v>
      </c>
      <c r="O123" s="20" t="s">
        <v>32</v>
      </c>
      <c r="P123" s="20">
        <f>J123+5</f>
        <v>44131</v>
      </c>
      <c r="Q123" s="20" t="s">
        <v>32</v>
      </c>
      <c r="R123" s="20">
        <f>J123+6</f>
        <v>44132</v>
      </c>
      <c r="S123" s="20" t="s">
        <v>32</v>
      </c>
      <c r="T123" s="20" t="s">
        <v>32</v>
      </c>
    </row>
    <row r="124" spans="1:20" s="24" customFormat="1" ht="12.75" customHeight="1">
      <c r="A124" s="33" t="s">
        <v>45</v>
      </c>
      <c r="B124" s="47" t="s">
        <v>46</v>
      </c>
      <c r="C124" s="52" t="s">
        <v>188</v>
      </c>
      <c r="D124" s="36">
        <f>J124-3</f>
        <v>44123</v>
      </c>
      <c r="E124" s="37" t="s">
        <v>17</v>
      </c>
      <c r="F124" s="38">
        <f t="shared" si="8"/>
        <v>44125</v>
      </c>
      <c r="G124" s="39" t="s">
        <v>17</v>
      </c>
      <c r="H124" s="38" t="s">
        <v>32</v>
      </c>
      <c r="I124" s="38" t="s">
        <v>32</v>
      </c>
      <c r="J124" s="40">
        <v>44126</v>
      </c>
      <c r="K124" s="20">
        <f>J124+4</f>
        <v>44130</v>
      </c>
      <c r="L124" s="20">
        <f>J124+5</f>
        <v>44131</v>
      </c>
      <c r="M124" s="20" t="s">
        <v>32</v>
      </c>
      <c r="N124" s="20" t="s">
        <v>32</v>
      </c>
      <c r="O124" s="20">
        <f>J124+6</f>
        <v>44132</v>
      </c>
      <c r="P124" s="20" t="s">
        <v>32</v>
      </c>
      <c r="Q124" s="20" t="s">
        <v>32</v>
      </c>
      <c r="R124" s="20" t="s">
        <v>32</v>
      </c>
      <c r="S124" s="20" t="s">
        <v>32</v>
      </c>
      <c r="T124" s="20" t="s">
        <v>32</v>
      </c>
    </row>
    <row r="125" spans="1:20" s="24" customFormat="1" ht="12.75" customHeight="1">
      <c r="A125" s="33" t="s">
        <v>48</v>
      </c>
      <c r="B125" s="16" t="s">
        <v>41</v>
      </c>
      <c r="C125" s="52" t="s">
        <v>187</v>
      </c>
      <c r="D125" s="36">
        <f>J125-3</f>
        <v>44123</v>
      </c>
      <c r="E125" s="37" t="s">
        <v>17</v>
      </c>
      <c r="F125" s="44">
        <f t="shared" si="8"/>
        <v>44125</v>
      </c>
      <c r="G125" s="44" t="s">
        <v>17</v>
      </c>
      <c r="H125" s="44" t="s">
        <v>32</v>
      </c>
      <c r="I125" s="39" t="s">
        <v>32</v>
      </c>
      <c r="J125" s="40">
        <v>44126</v>
      </c>
      <c r="K125" s="20" t="s">
        <v>32</v>
      </c>
      <c r="L125" s="20" t="s">
        <v>32</v>
      </c>
      <c r="M125" s="20">
        <f>J125+4</f>
        <v>44130</v>
      </c>
      <c r="N125" s="20">
        <f>J125+5</f>
        <v>44131</v>
      </c>
      <c r="O125" s="20" t="s">
        <v>32</v>
      </c>
      <c r="P125" s="20">
        <f>J125+7</f>
        <v>44133</v>
      </c>
      <c r="Q125" s="20" t="s">
        <v>32</v>
      </c>
      <c r="R125" s="20" t="s">
        <v>32</v>
      </c>
      <c r="S125" s="20" t="s">
        <v>32</v>
      </c>
      <c r="T125" s="20" t="s">
        <v>32</v>
      </c>
    </row>
    <row r="126" spans="1:20" s="24" customFormat="1" ht="12.75" customHeight="1">
      <c r="A126" s="33" t="s">
        <v>49</v>
      </c>
      <c r="B126" s="47" t="s">
        <v>123</v>
      </c>
      <c r="C126" s="52" t="s">
        <v>186</v>
      </c>
      <c r="D126" s="36">
        <f>J126-2</f>
        <v>44124</v>
      </c>
      <c r="E126" s="48" t="s">
        <v>50</v>
      </c>
      <c r="F126" s="38">
        <f t="shared" si="8"/>
        <v>44125</v>
      </c>
      <c r="G126" s="39" t="s">
        <v>51</v>
      </c>
      <c r="H126" s="38" t="s">
        <v>32</v>
      </c>
      <c r="I126" s="38" t="s">
        <v>32</v>
      </c>
      <c r="J126" s="40">
        <v>44126</v>
      </c>
      <c r="K126" s="20" t="s">
        <v>32</v>
      </c>
      <c r="L126" s="20" t="s">
        <v>32</v>
      </c>
      <c r="M126" s="20" t="s">
        <v>32</v>
      </c>
      <c r="N126" s="20" t="s">
        <v>32</v>
      </c>
      <c r="O126" s="20" t="s">
        <v>32</v>
      </c>
      <c r="P126" s="20">
        <f>J126+5</f>
        <v>44131</v>
      </c>
      <c r="Q126" s="20" t="s">
        <v>32</v>
      </c>
      <c r="R126" s="20">
        <f>J126+6</f>
        <v>44132</v>
      </c>
      <c r="S126" s="20" t="s">
        <v>32</v>
      </c>
      <c r="T126" s="20" t="s">
        <v>32</v>
      </c>
    </row>
    <row r="127" spans="1:20" s="24" customFormat="1" ht="12.75" customHeight="1">
      <c r="A127" s="33" t="s">
        <v>57</v>
      </c>
      <c r="B127" s="47" t="s">
        <v>180</v>
      </c>
      <c r="C127" s="52" t="s">
        <v>181</v>
      </c>
      <c r="D127" s="36">
        <f>J127-2</f>
        <v>44125</v>
      </c>
      <c r="E127" s="37" t="s">
        <v>31</v>
      </c>
      <c r="F127" s="38">
        <f t="shared" si="8"/>
        <v>44126</v>
      </c>
      <c r="G127" s="39" t="s">
        <v>58</v>
      </c>
      <c r="H127" s="38" t="s">
        <v>32</v>
      </c>
      <c r="I127" s="38" t="s">
        <v>32</v>
      </c>
      <c r="J127" s="40">
        <v>44127</v>
      </c>
      <c r="K127" s="20">
        <f>J127+6</f>
        <v>44133</v>
      </c>
      <c r="L127" s="20">
        <f>J127+6</f>
        <v>44133</v>
      </c>
      <c r="M127" s="20">
        <f>J127+9</f>
        <v>44136</v>
      </c>
      <c r="N127" s="20">
        <f>J127+8</f>
        <v>44135</v>
      </c>
      <c r="O127" s="20">
        <f>J127+7</f>
        <v>44134</v>
      </c>
      <c r="P127" s="20" t="s">
        <v>32</v>
      </c>
      <c r="Q127" s="20" t="s">
        <v>32</v>
      </c>
      <c r="R127" s="20" t="s">
        <v>32</v>
      </c>
      <c r="S127" s="20" t="s">
        <v>32</v>
      </c>
      <c r="T127" s="20" t="s">
        <v>33</v>
      </c>
    </row>
    <row r="128" spans="1:20" s="24" customFormat="1" ht="12.75" customHeight="1">
      <c r="A128" s="33" t="s">
        <v>52</v>
      </c>
      <c r="B128" s="66" t="s">
        <v>53</v>
      </c>
      <c r="C128" s="52" t="s">
        <v>182</v>
      </c>
      <c r="D128" s="61">
        <f>J128-1</f>
        <v>44126</v>
      </c>
      <c r="E128" s="37" t="s">
        <v>55</v>
      </c>
      <c r="F128" s="38">
        <f t="shared" si="8"/>
        <v>44126</v>
      </c>
      <c r="G128" s="39" t="s">
        <v>56</v>
      </c>
      <c r="H128" s="38" t="s">
        <v>32</v>
      </c>
      <c r="I128" s="38" t="s">
        <v>32</v>
      </c>
      <c r="J128" s="40">
        <v>44127</v>
      </c>
      <c r="K128" s="20">
        <f>J128+6</f>
        <v>44133</v>
      </c>
      <c r="L128" s="20">
        <f>J128+7</f>
        <v>44134</v>
      </c>
      <c r="M128" s="20">
        <f>J128+4</f>
        <v>44131</v>
      </c>
      <c r="N128" s="20">
        <f>J128+5</f>
        <v>44132</v>
      </c>
      <c r="O128" s="20">
        <f>J128+8</f>
        <v>44135</v>
      </c>
      <c r="P128" s="20" t="s">
        <v>32</v>
      </c>
      <c r="Q128" s="20" t="s">
        <v>32</v>
      </c>
      <c r="R128" s="20" t="s">
        <v>32</v>
      </c>
      <c r="S128" s="20" t="s">
        <v>32</v>
      </c>
      <c r="T128" s="20" t="s">
        <v>32</v>
      </c>
    </row>
    <row r="129" spans="1:20" s="24" customFormat="1" ht="12.75" customHeight="1">
      <c r="A129" s="33" t="s">
        <v>59</v>
      </c>
      <c r="B129" s="47" t="s">
        <v>189</v>
      </c>
      <c r="C129" s="52" t="s">
        <v>190</v>
      </c>
      <c r="D129" s="36">
        <f>J129-4</f>
        <v>44124</v>
      </c>
      <c r="E129" s="37" t="s">
        <v>62</v>
      </c>
      <c r="F129" s="39" t="s">
        <v>63</v>
      </c>
      <c r="G129" s="39" t="s">
        <v>63</v>
      </c>
      <c r="H129" s="38">
        <f>J129-4</f>
        <v>44124</v>
      </c>
      <c r="I129" s="39" t="s">
        <v>17</v>
      </c>
      <c r="J129" s="40">
        <v>44128</v>
      </c>
      <c r="K129" s="20">
        <f>J129+3</f>
        <v>44131</v>
      </c>
      <c r="L129" s="20">
        <f>J129+4</f>
        <v>44132</v>
      </c>
      <c r="M129" s="20">
        <f>J129+7</f>
        <v>44135</v>
      </c>
      <c r="N129" s="20">
        <f>J129+8</f>
        <v>44136</v>
      </c>
      <c r="O129" s="20">
        <f>J129+6</f>
        <v>44134</v>
      </c>
      <c r="P129" s="20" t="s">
        <v>32</v>
      </c>
      <c r="Q129" s="20" t="s">
        <v>32</v>
      </c>
      <c r="R129" s="20" t="s">
        <v>32</v>
      </c>
      <c r="S129" s="20" t="s">
        <v>32</v>
      </c>
      <c r="T129" s="20" t="s">
        <v>32</v>
      </c>
    </row>
    <row r="130" spans="1:20" s="24" customFormat="1" ht="12.75" customHeight="1">
      <c r="A130" s="33" t="s">
        <v>67</v>
      </c>
      <c r="B130" s="34" t="s">
        <v>191</v>
      </c>
      <c r="C130" s="52"/>
      <c r="D130" s="65">
        <f aca="true" t="shared" si="9" ref="D130:D136">J130-3</f>
        <v>44125</v>
      </c>
      <c r="E130" s="48" t="s">
        <v>17</v>
      </c>
      <c r="F130" s="44">
        <f>J130-1</f>
        <v>44127</v>
      </c>
      <c r="G130" s="55" t="s">
        <v>70</v>
      </c>
      <c r="H130" s="44" t="s">
        <v>32</v>
      </c>
      <c r="I130" s="44" t="s">
        <v>32</v>
      </c>
      <c r="J130" s="40">
        <v>44128</v>
      </c>
      <c r="K130" s="20">
        <f>J130+6</f>
        <v>44134</v>
      </c>
      <c r="L130" s="20" t="s">
        <v>32</v>
      </c>
      <c r="M130" s="20" t="s">
        <v>32</v>
      </c>
      <c r="N130" s="20" t="s">
        <v>32</v>
      </c>
      <c r="O130" s="20">
        <f>J130+4</f>
        <v>44132</v>
      </c>
      <c r="P130" s="20" t="s">
        <v>32</v>
      </c>
      <c r="Q130" s="20" t="s">
        <v>32</v>
      </c>
      <c r="R130" s="20" t="s">
        <v>32</v>
      </c>
      <c r="S130" s="20" t="s">
        <v>32</v>
      </c>
      <c r="T130" s="20" t="s">
        <v>32</v>
      </c>
    </row>
    <row r="131" spans="1:20" s="24" customFormat="1" ht="12.75" customHeight="1">
      <c r="A131" s="33" t="s">
        <v>64</v>
      </c>
      <c r="B131" s="47" t="s">
        <v>192</v>
      </c>
      <c r="C131" s="16" t="s">
        <v>193</v>
      </c>
      <c r="D131" s="36">
        <f t="shared" si="9"/>
        <v>44125</v>
      </c>
      <c r="E131" s="48" t="s">
        <v>50</v>
      </c>
      <c r="F131" s="38">
        <f>J131-1</f>
        <v>44127</v>
      </c>
      <c r="G131" s="53" t="s">
        <v>50</v>
      </c>
      <c r="H131" s="38" t="s">
        <v>32</v>
      </c>
      <c r="I131" s="38" t="s">
        <v>32</v>
      </c>
      <c r="J131" s="40">
        <v>44128</v>
      </c>
      <c r="K131" s="20" t="s">
        <v>32</v>
      </c>
      <c r="L131" s="20" t="s">
        <v>33</v>
      </c>
      <c r="M131" s="54" t="s">
        <v>32</v>
      </c>
      <c r="N131" s="54" t="s">
        <v>32</v>
      </c>
      <c r="O131" s="54">
        <f>J131+4</f>
        <v>44132</v>
      </c>
      <c r="P131" s="20" t="s">
        <v>32</v>
      </c>
      <c r="Q131" s="20" t="s">
        <v>32</v>
      </c>
      <c r="R131" s="20" t="s">
        <v>32</v>
      </c>
      <c r="S131" s="20" t="s">
        <v>32</v>
      </c>
      <c r="T131" s="20">
        <f>J131+6</f>
        <v>44134</v>
      </c>
    </row>
    <row r="132" spans="1:20" s="24" customFormat="1" ht="12.75" customHeight="1">
      <c r="A132" s="33" t="s">
        <v>83</v>
      </c>
      <c r="B132" s="47" t="s">
        <v>189</v>
      </c>
      <c r="C132" s="52" t="s">
        <v>190</v>
      </c>
      <c r="D132" s="36">
        <f t="shared" si="9"/>
        <v>44125</v>
      </c>
      <c r="E132" s="37" t="s">
        <v>62</v>
      </c>
      <c r="F132" s="38">
        <f>J132-3</f>
        <v>44125</v>
      </c>
      <c r="G132" s="39" t="s">
        <v>17</v>
      </c>
      <c r="H132" s="39" t="s">
        <v>63</v>
      </c>
      <c r="I132" s="39" t="s">
        <v>63</v>
      </c>
      <c r="J132" s="40">
        <v>44128</v>
      </c>
      <c r="K132" s="20">
        <f>J132+3</f>
        <v>44131</v>
      </c>
      <c r="L132" s="20">
        <f>J132+4</f>
        <v>44132</v>
      </c>
      <c r="M132" s="20">
        <f>J132+7</f>
        <v>44135</v>
      </c>
      <c r="N132" s="20">
        <f>J132+8</f>
        <v>44136</v>
      </c>
      <c r="O132" s="20">
        <f>J132+6</f>
        <v>44134</v>
      </c>
      <c r="P132" s="20" t="s">
        <v>32</v>
      </c>
      <c r="Q132" s="20" t="s">
        <v>32</v>
      </c>
      <c r="R132" s="20" t="s">
        <v>32</v>
      </c>
      <c r="S132" s="20" t="s">
        <v>32</v>
      </c>
      <c r="T132" s="20" t="s">
        <v>32</v>
      </c>
    </row>
    <row r="133" spans="1:20" s="24" customFormat="1" ht="12.75" customHeight="1">
      <c r="A133" s="33" t="s">
        <v>71</v>
      </c>
      <c r="B133" s="47" t="s">
        <v>194</v>
      </c>
      <c r="C133" s="16" t="s">
        <v>195</v>
      </c>
      <c r="D133" s="36">
        <f t="shared" si="9"/>
        <v>44125</v>
      </c>
      <c r="E133" s="37" t="s">
        <v>50</v>
      </c>
      <c r="F133" s="44" t="s">
        <v>32</v>
      </c>
      <c r="G133" s="55" t="s">
        <v>32</v>
      </c>
      <c r="H133" s="44">
        <f>J133-2</f>
        <v>44126</v>
      </c>
      <c r="I133" s="44" t="s">
        <v>17</v>
      </c>
      <c r="J133" s="40">
        <v>44128</v>
      </c>
      <c r="K133" s="20">
        <f>J133+4</f>
        <v>44132</v>
      </c>
      <c r="L133" s="20">
        <f>J133+5</f>
        <v>44133</v>
      </c>
      <c r="M133" s="20" t="s">
        <v>32</v>
      </c>
      <c r="N133" s="20" t="s">
        <v>32</v>
      </c>
      <c r="O133" s="20">
        <f>J133+6</f>
        <v>44134</v>
      </c>
      <c r="P133" s="20" t="s">
        <v>32</v>
      </c>
      <c r="Q133" s="20" t="s">
        <v>32</v>
      </c>
      <c r="R133" s="20" t="s">
        <v>32</v>
      </c>
      <c r="S133" s="20" t="s">
        <v>32</v>
      </c>
      <c r="T133" s="20" t="s">
        <v>32</v>
      </c>
    </row>
    <row r="134" spans="1:20" s="24" customFormat="1" ht="12.75" customHeight="1">
      <c r="A134" s="33" t="s">
        <v>131</v>
      </c>
      <c r="B134" s="47" t="s">
        <v>196</v>
      </c>
      <c r="C134" s="52" t="s">
        <v>197</v>
      </c>
      <c r="D134" s="36">
        <f t="shared" si="9"/>
        <v>44125</v>
      </c>
      <c r="E134" s="37" t="s">
        <v>17</v>
      </c>
      <c r="F134" s="38">
        <f>J134-1</f>
        <v>44127</v>
      </c>
      <c r="G134" s="39" t="s">
        <v>70</v>
      </c>
      <c r="H134" s="38" t="s">
        <v>32</v>
      </c>
      <c r="I134" s="38" t="s">
        <v>32</v>
      </c>
      <c r="J134" s="40">
        <v>44128</v>
      </c>
      <c r="K134" s="20">
        <f>J134+7</f>
        <v>44135</v>
      </c>
      <c r="L134" s="20">
        <f>J134+7</f>
        <v>44135</v>
      </c>
      <c r="M134" s="20">
        <f>J134+4</f>
        <v>44132</v>
      </c>
      <c r="N134" s="20">
        <f>J134+5</f>
        <v>44133</v>
      </c>
      <c r="O134" s="20" t="s">
        <v>32</v>
      </c>
      <c r="P134" s="20" t="s">
        <v>32</v>
      </c>
      <c r="Q134" s="20">
        <f>J134+6</f>
        <v>44134</v>
      </c>
      <c r="R134" s="20" t="s">
        <v>32</v>
      </c>
      <c r="S134" s="20" t="s">
        <v>32</v>
      </c>
      <c r="T134" s="20" t="s">
        <v>32</v>
      </c>
    </row>
    <row r="135" spans="1:20" s="24" customFormat="1" ht="12.75" customHeight="1">
      <c r="A135" s="33" t="s">
        <v>77</v>
      </c>
      <c r="B135" s="56" t="s">
        <v>78</v>
      </c>
      <c r="C135" s="67" t="s">
        <v>198</v>
      </c>
      <c r="D135" s="36">
        <f t="shared" si="9"/>
        <v>44125</v>
      </c>
      <c r="E135" s="48" t="s">
        <v>50</v>
      </c>
      <c r="F135" s="44" t="s">
        <v>32</v>
      </c>
      <c r="G135" s="55" t="s">
        <v>32</v>
      </c>
      <c r="H135" s="44">
        <f>J135-3</f>
        <v>44125</v>
      </c>
      <c r="I135" s="44" t="s">
        <v>17</v>
      </c>
      <c r="J135" s="40">
        <v>44128</v>
      </c>
      <c r="K135" s="20" t="s">
        <v>32</v>
      </c>
      <c r="L135" s="20" t="s">
        <v>32</v>
      </c>
      <c r="M135" s="20" t="s">
        <v>32</v>
      </c>
      <c r="N135" s="20" t="s">
        <v>32</v>
      </c>
      <c r="O135" s="20" t="s">
        <v>32</v>
      </c>
      <c r="P135" s="20">
        <f>J135+5</f>
        <v>44133</v>
      </c>
      <c r="Q135" s="20" t="s">
        <v>32</v>
      </c>
      <c r="R135" s="20">
        <f>J135+6</f>
        <v>44134</v>
      </c>
      <c r="S135" s="20" t="s">
        <v>32</v>
      </c>
      <c r="T135" s="20" t="s">
        <v>32</v>
      </c>
    </row>
    <row r="136" spans="1:20" s="24" customFormat="1" ht="12" customHeight="1">
      <c r="A136" s="33" t="s">
        <v>80</v>
      </c>
      <c r="B136" s="47" t="s">
        <v>81</v>
      </c>
      <c r="C136" s="51" t="s">
        <v>199</v>
      </c>
      <c r="D136" s="36">
        <f t="shared" si="9"/>
        <v>44125</v>
      </c>
      <c r="E136" s="48" t="s">
        <v>17</v>
      </c>
      <c r="F136" s="44" t="s">
        <v>32</v>
      </c>
      <c r="G136" s="44" t="s">
        <v>32</v>
      </c>
      <c r="H136" s="38">
        <f>J136-3</f>
        <v>44125</v>
      </c>
      <c r="I136" s="55" t="s">
        <v>17</v>
      </c>
      <c r="J136" s="40">
        <v>44128</v>
      </c>
      <c r="K136" s="20">
        <f>J136+5</f>
        <v>44133</v>
      </c>
      <c r="L136" s="20">
        <f>J136+6</f>
        <v>44134</v>
      </c>
      <c r="M136" s="20" t="s">
        <v>32</v>
      </c>
      <c r="N136" s="20" t="s">
        <v>32</v>
      </c>
      <c r="O136" s="20" t="s">
        <v>32</v>
      </c>
      <c r="P136" s="20" t="s">
        <v>32</v>
      </c>
      <c r="Q136" s="20" t="s">
        <v>32</v>
      </c>
      <c r="R136" s="20" t="s">
        <v>32</v>
      </c>
      <c r="S136" s="20" t="s">
        <v>32</v>
      </c>
      <c r="T136" s="20" t="s">
        <v>32</v>
      </c>
    </row>
    <row r="137" spans="1:20" s="24" customFormat="1" ht="12.75" customHeight="1">
      <c r="A137" s="33" t="s">
        <v>84</v>
      </c>
      <c r="B137" s="47" t="s">
        <v>192</v>
      </c>
      <c r="C137" s="16" t="s">
        <v>193</v>
      </c>
      <c r="D137" s="36">
        <f>J137-2</f>
        <v>44126</v>
      </c>
      <c r="E137" s="48" t="s">
        <v>55</v>
      </c>
      <c r="F137" s="38">
        <f>J137-1</f>
        <v>44127</v>
      </c>
      <c r="G137" s="39" t="s">
        <v>51</v>
      </c>
      <c r="H137" s="38" t="s">
        <v>32</v>
      </c>
      <c r="I137" s="38" t="s">
        <v>32</v>
      </c>
      <c r="J137" s="40">
        <v>44128</v>
      </c>
      <c r="K137" s="20" t="s">
        <v>32</v>
      </c>
      <c r="L137" s="20" t="s">
        <v>33</v>
      </c>
      <c r="M137" s="54" t="s">
        <v>32</v>
      </c>
      <c r="N137" s="54" t="s">
        <v>32</v>
      </c>
      <c r="O137" s="54">
        <f>J137+4</f>
        <v>44132</v>
      </c>
      <c r="P137" s="20" t="s">
        <v>32</v>
      </c>
      <c r="Q137" s="20" t="s">
        <v>32</v>
      </c>
      <c r="R137" s="20" t="s">
        <v>32</v>
      </c>
      <c r="S137" s="20" t="s">
        <v>32</v>
      </c>
      <c r="T137" s="20">
        <f>J137+6</f>
        <v>44134</v>
      </c>
    </row>
    <row r="138" spans="1:20" s="24" customFormat="1" ht="12.75" customHeight="1">
      <c r="A138" s="33" t="s">
        <v>86</v>
      </c>
      <c r="B138" s="47" t="s">
        <v>192</v>
      </c>
      <c r="C138" s="16" t="s">
        <v>193</v>
      </c>
      <c r="D138" s="36">
        <f>J138-2</f>
        <v>44126</v>
      </c>
      <c r="E138" s="48" t="s">
        <v>62</v>
      </c>
      <c r="F138" s="38">
        <f>J138-1</f>
        <v>44127</v>
      </c>
      <c r="G138" s="39" t="s">
        <v>17</v>
      </c>
      <c r="H138" s="38" t="s">
        <v>32</v>
      </c>
      <c r="I138" s="38" t="s">
        <v>32</v>
      </c>
      <c r="J138" s="40">
        <v>44128</v>
      </c>
      <c r="K138" s="20" t="s">
        <v>32</v>
      </c>
      <c r="L138" s="20" t="s">
        <v>33</v>
      </c>
      <c r="M138" s="20" t="s">
        <v>32</v>
      </c>
      <c r="N138" s="20" t="s">
        <v>32</v>
      </c>
      <c r="O138" s="20">
        <f>J138+4</f>
        <v>44132</v>
      </c>
      <c r="P138" s="20" t="s">
        <v>32</v>
      </c>
      <c r="Q138" s="20" t="s">
        <v>32</v>
      </c>
      <c r="R138" s="20" t="s">
        <v>32</v>
      </c>
      <c r="S138" s="20" t="s">
        <v>32</v>
      </c>
      <c r="T138" s="20">
        <f>J138+6</f>
        <v>44134</v>
      </c>
    </row>
    <row r="139" spans="1:20" s="24" customFormat="1" ht="12.75" customHeight="1">
      <c r="A139" s="33" t="s">
        <v>88</v>
      </c>
      <c r="B139" s="47" t="s">
        <v>194</v>
      </c>
      <c r="C139" s="16" t="s">
        <v>195</v>
      </c>
      <c r="D139" s="36">
        <f>J139-2</f>
        <v>44126</v>
      </c>
      <c r="E139" s="37" t="s">
        <v>62</v>
      </c>
      <c r="F139" s="44">
        <f>J139-1</f>
        <v>44127</v>
      </c>
      <c r="G139" s="55" t="s">
        <v>17</v>
      </c>
      <c r="H139" s="44" t="s">
        <v>32</v>
      </c>
      <c r="I139" s="44" t="s">
        <v>32</v>
      </c>
      <c r="J139" s="40">
        <v>44128</v>
      </c>
      <c r="K139" s="20">
        <f>J139+4</f>
        <v>44132</v>
      </c>
      <c r="L139" s="20">
        <f>J139+5</f>
        <v>44133</v>
      </c>
      <c r="M139" s="20" t="s">
        <v>32</v>
      </c>
      <c r="N139" s="20" t="s">
        <v>32</v>
      </c>
      <c r="O139" s="20">
        <f>J139+6</f>
        <v>44134</v>
      </c>
      <c r="P139" s="20" t="s">
        <v>32</v>
      </c>
      <c r="Q139" s="20" t="s">
        <v>32</v>
      </c>
      <c r="R139" s="20" t="s">
        <v>32</v>
      </c>
      <c r="S139" s="20" t="s">
        <v>32</v>
      </c>
      <c r="T139" s="20" t="s">
        <v>32</v>
      </c>
    </row>
    <row r="140" spans="1:20" s="24" customFormat="1" ht="12.75" customHeight="1">
      <c r="A140" s="33" t="s">
        <v>93</v>
      </c>
      <c r="B140" s="43" t="s">
        <v>200</v>
      </c>
      <c r="C140" s="16" t="s">
        <v>73</v>
      </c>
      <c r="D140" s="36">
        <f>J140-4</f>
        <v>44125</v>
      </c>
      <c r="E140" s="37" t="s">
        <v>17</v>
      </c>
      <c r="F140" s="38" t="s">
        <v>32</v>
      </c>
      <c r="G140" s="39" t="s">
        <v>32</v>
      </c>
      <c r="H140" s="38">
        <f>J140-3</f>
        <v>44126</v>
      </c>
      <c r="I140" s="38" t="s">
        <v>17</v>
      </c>
      <c r="J140" s="40">
        <v>44129</v>
      </c>
      <c r="K140" s="20" t="s">
        <v>32</v>
      </c>
      <c r="L140" s="20" t="s">
        <v>32</v>
      </c>
      <c r="M140" s="20">
        <f>J140+3</f>
        <v>44132</v>
      </c>
      <c r="N140" s="20">
        <f>J140+4</f>
        <v>44133</v>
      </c>
      <c r="O140" s="20">
        <f>J140+5</f>
        <v>44134</v>
      </c>
      <c r="P140" s="20" t="s">
        <v>32</v>
      </c>
      <c r="Q140" s="20" t="s">
        <v>32</v>
      </c>
      <c r="R140" s="20" t="s">
        <v>32</v>
      </c>
      <c r="S140" s="20" t="s">
        <v>32</v>
      </c>
      <c r="T140" s="20" t="s">
        <v>32</v>
      </c>
    </row>
    <row r="141" spans="1:20" s="24" customFormat="1" ht="12.75" customHeight="1">
      <c r="A141" s="33" t="s">
        <v>96</v>
      </c>
      <c r="B141" s="34" t="s">
        <v>191</v>
      </c>
      <c r="C141" s="52"/>
      <c r="D141" s="36">
        <f>J141-3</f>
        <v>44126</v>
      </c>
      <c r="E141" s="37" t="s">
        <v>17</v>
      </c>
      <c r="F141" s="38">
        <f>J141-1</f>
        <v>44128</v>
      </c>
      <c r="G141" s="39" t="s">
        <v>70</v>
      </c>
      <c r="H141" s="44" t="s">
        <v>32</v>
      </c>
      <c r="I141" s="44" t="s">
        <v>32</v>
      </c>
      <c r="J141" s="40">
        <v>44129</v>
      </c>
      <c r="K141" s="20">
        <f>J141+4</f>
        <v>44133</v>
      </c>
      <c r="L141" s="20">
        <f>J141+5</f>
        <v>44134</v>
      </c>
      <c r="M141" s="20" t="s">
        <v>32</v>
      </c>
      <c r="N141" s="20" t="s">
        <v>32</v>
      </c>
      <c r="O141" s="20">
        <f>J141+7</f>
        <v>44136</v>
      </c>
      <c r="P141" s="20" t="s">
        <v>32</v>
      </c>
      <c r="Q141" s="20">
        <f>J141+6</f>
        <v>44135</v>
      </c>
      <c r="R141" s="63" t="s">
        <v>32</v>
      </c>
      <c r="S141" s="63" t="s">
        <v>32</v>
      </c>
      <c r="T141" s="20" t="s">
        <v>32</v>
      </c>
    </row>
    <row r="142" spans="1:20" s="24" customFormat="1" ht="12.75" customHeight="1">
      <c r="A142" s="33" t="s">
        <v>99</v>
      </c>
      <c r="B142" s="43" t="s">
        <v>200</v>
      </c>
      <c r="C142" s="16" t="s">
        <v>73</v>
      </c>
      <c r="D142" s="36">
        <f>J142-3</f>
        <v>44126</v>
      </c>
      <c r="E142" s="37" t="s">
        <v>62</v>
      </c>
      <c r="F142" s="38">
        <f>J142-2</f>
        <v>44127</v>
      </c>
      <c r="G142" s="39" t="s">
        <v>17</v>
      </c>
      <c r="H142" s="38" t="s">
        <v>32</v>
      </c>
      <c r="I142" s="38" t="s">
        <v>32</v>
      </c>
      <c r="J142" s="40">
        <v>44129</v>
      </c>
      <c r="K142" s="20">
        <f>J142+6</f>
        <v>44135</v>
      </c>
      <c r="L142" s="20">
        <f>J142+6</f>
        <v>44135</v>
      </c>
      <c r="M142" s="20">
        <f>J142+3</f>
        <v>44132</v>
      </c>
      <c r="N142" s="20">
        <f>J142+4</f>
        <v>44133</v>
      </c>
      <c r="O142" s="20">
        <f>J142+5</f>
        <v>44134</v>
      </c>
      <c r="P142" s="20" t="s">
        <v>32</v>
      </c>
      <c r="Q142" s="20" t="s">
        <v>32</v>
      </c>
      <c r="R142" s="20" t="s">
        <v>32</v>
      </c>
      <c r="S142" s="20" t="s">
        <v>32</v>
      </c>
      <c r="T142" s="20" t="s">
        <v>32</v>
      </c>
    </row>
    <row r="143" spans="1:20" s="24" customFormat="1" ht="12.75" customHeight="1">
      <c r="A143" s="33" t="s">
        <v>100</v>
      </c>
      <c r="B143" s="49" t="s">
        <v>201</v>
      </c>
      <c r="C143" s="62" t="s">
        <v>202</v>
      </c>
      <c r="D143" s="36">
        <f>J143-3</f>
        <v>44126</v>
      </c>
      <c r="E143" s="37" t="s">
        <v>62</v>
      </c>
      <c r="F143" s="38">
        <f>J143-3</f>
        <v>44126</v>
      </c>
      <c r="G143" s="39" t="s">
        <v>17</v>
      </c>
      <c r="H143" s="38">
        <f>J143-3</f>
        <v>44126</v>
      </c>
      <c r="I143" s="39" t="s">
        <v>17</v>
      </c>
      <c r="J143" s="40">
        <v>44129</v>
      </c>
      <c r="K143" s="20" t="s">
        <v>32</v>
      </c>
      <c r="L143" s="20" t="s">
        <v>32</v>
      </c>
      <c r="M143" s="20">
        <f>J143+3</f>
        <v>44132</v>
      </c>
      <c r="N143" s="20" t="s">
        <v>32</v>
      </c>
      <c r="O143" s="20" t="s">
        <v>32</v>
      </c>
      <c r="P143" s="20">
        <f>J143+7</f>
        <v>44136</v>
      </c>
      <c r="Q143" s="20" t="s">
        <v>32</v>
      </c>
      <c r="R143" s="20" t="s">
        <v>32</v>
      </c>
      <c r="S143" s="20" t="s">
        <v>32</v>
      </c>
      <c r="T143" s="20" t="s">
        <v>32</v>
      </c>
    </row>
    <row r="144" spans="1:20" s="24" customFormat="1" ht="12.75" customHeight="1">
      <c r="A144" s="33" t="s">
        <v>103</v>
      </c>
      <c r="B144" s="56" t="s">
        <v>78</v>
      </c>
      <c r="C144" s="67" t="s">
        <v>198</v>
      </c>
      <c r="D144" s="36">
        <f>J144-3</f>
        <v>44126</v>
      </c>
      <c r="E144" s="48" t="s">
        <v>50</v>
      </c>
      <c r="F144" s="44">
        <f>J144-2</f>
        <v>44127</v>
      </c>
      <c r="G144" s="44" t="s">
        <v>17</v>
      </c>
      <c r="H144" s="44" t="s">
        <v>32</v>
      </c>
      <c r="I144" s="20" t="s">
        <v>32</v>
      </c>
      <c r="J144" s="40">
        <v>44129</v>
      </c>
      <c r="K144" s="20" t="s">
        <v>32</v>
      </c>
      <c r="L144" s="20" t="s">
        <v>32</v>
      </c>
      <c r="M144" s="20" t="s">
        <v>32</v>
      </c>
      <c r="N144" s="20" t="s">
        <v>32</v>
      </c>
      <c r="O144" s="20" t="s">
        <v>32</v>
      </c>
      <c r="P144" s="20">
        <f>J144+4</f>
        <v>44133</v>
      </c>
      <c r="Q144" s="20" t="s">
        <v>32</v>
      </c>
      <c r="R144" s="20">
        <f>J144+5</f>
        <v>44134</v>
      </c>
      <c r="S144" s="48" t="s">
        <v>32</v>
      </c>
      <c r="T144" s="20" t="s">
        <v>32</v>
      </c>
    </row>
    <row r="145" spans="1:20" s="24" customFormat="1" ht="12.75" customHeight="1">
      <c r="A145" s="33" t="s">
        <v>104</v>
      </c>
      <c r="B145" s="47" t="s">
        <v>203</v>
      </c>
      <c r="C145" s="51" t="s">
        <v>199</v>
      </c>
      <c r="D145" s="36">
        <f>J145-3</f>
        <v>44126</v>
      </c>
      <c r="E145" s="48" t="s">
        <v>17</v>
      </c>
      <c r="F145" s="38">
        <f>J145-2</f>
        <v>44127</v>
      </c>
      <c r="G145" s="39" t="s">
        <v>17</v>
      </c>
      <c r="H145" s="44" t="s">
        <v>32</v>
      </c>
      <c r="I145" s="44" t="s">
        <v>32</v>
      </c>
      <c r="J145" s="40">
        <v>44129</v>
      </c>
      <c r="K145" s="20">
        <f>J145+4</f>
        <v>44133</v>
      </c>
      <c r="L145" s="20">
        <f>J145+5</f>
        <v>44134</v>
      </c>
      <c r="M145" s="20" t="s">
        <v>32</v>
      </c>
      <c r="N145" s="20" t="s">
        <v>32</v>
      </c>
      <c r="O145" s="20" t="s">
        <v>32</v>
      </c>
      <c r="P145" s="20" t="s">
        <v>32</v>
      </c>
      <c r="Q145" s="20" t="s">
        <v>32</v>
      </c>
      <c r="R145" s="20" t="s">
        <v>32</v>
      </c>
      <c r="S145" s="20" t="s">
        <v>32</v>
      </c>
      <c r="T145" s="20" t="s">
        <v>32</v>
      </c>
    </row>
    <row r="146" spans="1:20" s="24" customFormat="1" ht="12.75" customHeight="1">
      <c r="A146" s="33" t="s">
        <v>89</v>
      </c>
      <c r="B146" s="66" t="s">
        <v>204</v>
      </c>
      <c r="C146" s="52" t="s">
        <v>205</v>
      </c>
      <c r="D146" s="61">
        <f>J146-2</f>
        <v>44127</v>
      </c>
      <c r="E146" s="37" t="s">
        <v>17</v>
      </c>
      <c r="F146" s="20" t="s">
        <v>32</v>
      </c>
      <c r="G146" s="20" t="s">
        <v>32</v>
      </c>
      <c r="H146" s="38">
        <f>J146-1</f>
        <v>44128</v>
      </c>
      <c r="I146" s="39" t="s">
        <v>92</v>
      </c>
      <c r="J146" s="40">
        <v>44129</v>
      </c>
      <c r="K146" s="20">
        <f>J146+8</f>
        <v>44137</v>
      </c>
      <c r="L146" s="20" t="s">
        <v>32</v>
      </c>
      <c r="M146" s="20" t="s">
        <v>32</v>
      </c>
      <c r="N146" s="20">
        <f>J146+11</f>
        <v>44140</v>
      </c>
      <c r="O146" s="20">
        <f>J146+9</f>
        <v>44138</v>
      </c>
      <c r="P146" s="20" t="s">
        <v>32</v>
      </c>
      <c r="Q146" s="20" t="s">
        <v>32</v>
      </c>
      <c r="R146" s="20" t="s">
        <v>32</v>
      </c>
      <c r="S146" s="20" t="s">
        <v>32</v>
      </c>
      <c r="T146" s="20" t="s">
        <v>32</v>
      </c>
    </row>
    <row r="147" spans="1:20" s="24" customFormat="1" ht="12.75" customHeight="1">
      <c r="A147" s="33" t="s">
        <v>108</v>
      </c>
      <c r="B147" s="34" t="s">
        <v>191</v>
      </c>
      <c r="C147" s="52"/>
      <c r="D147" s="36">
        <f>J147-4</f>
        <v>44127</v>
      </c>
      <c r="E147" s="37" t="s">
        <v>17</v>
      </c>
      <c r="F147" s="38">
        <f>J147-1</f>
        <v>44130</v>
      </c>
      <c r="G147" s="39" t="s">
        <v>17</v>
      </c>
      <c r="H147" s="38" t="s">
        <v>32</v>
      </c>
      <c r="I147" s="38" t="s">
        <v>32</v>
      </c>
      <c r="J147" s="40">
        <v>44131</v>
      </c>
      <c r="K147" s="20" t="s">
        <v>32</v>
      </c>
      <c r="L147" s="20" t="s">
        <v>32</v>
      </c>
      <c r="M147" s="20">
        <f>J147+4</f>
        <v>44135</v>
      </c>
      <c r="N147" s="20">
        <f>J147+4</f>
        <v>44135</v>
      </c>
      <c r="O147" s="20" t="s">
        <v>32</v>
      </c>
      <c r="P147" s="20">
        <f>J147+6</f>
        <v>44137</v>
      </c>
      <c r="Q147" s="20" t="s">
        <v>32</v>
      </c>
      <c r="R147" s="20">
        <f>J147+7</f>
        <v>44138</v>
      </c>
      <c r="S147" s="20" t="s">
        <v>32</v>
      </c>
      <c r="T147" s="20" t="s">
        <v>32</v>
      </c>
    </row>
    <row r="148" spans="1:20" s="24" customFormat="1" ht="12.75" customHeight="1">
      <c r="A148" s="33" t="s">
        <v>105</v>
      </c>
      <c r="B148" s="47" t="s">
        <v>206</v>
      </c>
      <c r="C148" s="67" t="s">
        <v>207</v>
      </c>
      <c r="D148" s="36">
        <f>J148-4</f>
        <v>44127</v>
      </c>
      <c r="E148" s="37" t="s">
        <v>62</v>
      </c>
      <c r="F148" s="44" t="s">
        <v>32</v>
      </c>
      <c r="G148" s="44" t="s">
        <v>32</v>
      </c>
      <c r="H148" s="38">
        <f>J148-4</f>
        <v>44127</v>
      </c>
      <c r="I148" s="39" t="s">
        <v>17</v>
      </c>
      <c r="J148" s="40">
        <v>44131</v>
      </c>
      <c r="K148" s="20">
        <f>J148+6</f>
        <v>44137</v>
      </c>
      <c r="L148" s="20">
        <f>J148+7</f>
        <v>44138</v>
      </c>
      <c r="M148" s="20" t="s">
        <v>32</v>
      </c>
      <c r="N148" s="20" t="s">
        <v>32</v>
      </c>
      <c r="O148" s="20">
        <f>J148+9</f>
        <v>44140</v>
      </c>
      <c r="P148" s="20" t="s">
        <v>32</v>
      </c>
      <c r="Q148" s="20">
        <f>J148+8</f>
        <v>44139</v>
      </c>
      <c r="R148" s="20" t="s">
        <v>32</v>
      </c>
      <c r="S148" s="20" t="s">
        <v>32</v>
      </c>
      <c r="T148" s="20" t="s">
        <v>32</v>
      </c>
    </row>
    <row r="149" spans="1:150" s="24" customFormat="1" ht="12.75" customHeight="1">
      <c r="A149" s="33" t="s">
        <v>137</v>
      </c>
      <c r="B149" s="47" t="s">
        <v>208</v>
      </c>
      <c r="C149" s="52" t="s">
        <v>197</v>
      </c>
      <c r="D149" s="36">
        <f>J149-5</f>
        <v>44127</v>
      </c>
      <c r="E149" s="60" t="s">
        <v>62</v>
      </c>
      <c r="F149" s="38" t="s">
        <v>32</v>
      </c>
      <c r="G149" s="38" t="s">
        <v>32</v>
      </c>
      <c r="H149" s="38">
        <f>J149-5</f>
        <v>44127</v>
      </c>
      <c r="I149" s="39" t="s">
        <v>17</v>
      </c>
      <c r="J149" s="40">
        <v>44132</v>
      </c>
      <c r="K149" s="20">
        <f>J149+5</f>
        <v>44137</v>
      </c>
      <c r="L149" s="20">
        <f>J149+6</f>
        <v>44138</v>
      </c>
      <c r="M149" s="20" t="s">
        <v>32</v>
      </c>
      <c r="N149" s="20" t="s">
        <v>32</v>
      </c>
      <c r="O149" s="20" t="s">
        <v>32</v>
      </c>
      <c r="P149" s="20" t="s">
        <v>32</v>
      </c>
      <c r="Q149" s="20" t="s">
        <v>32</v>
      </c>
      <c r="R149" s="20" t="s">
        <v>32</v>
      </c>
      <c r="S149" s="20">
        <f>J149+7</f>
        <v>44139</v>
      </c>
      <c r="T149" s="20">
        <f>J149+7</f>
        <v>44139</v>
      </c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</row>
    <row r="150" spans="1:20" s="24" customFormat="1" ht="12.75" customHeight="1">
      <c r="A150" s="33" t="s">
        <v>29</v>
      </c>
      <c r="B150" s="47" t="s">
        <v>209</v>
      </c>
      <c r="C150" s="52" t="s">
        <v>210</v>
      </c>
      <c r="D150" s="36">
        <f aca="true" t="shared" si="10" ref="D150:D156">J150-2</f>
        <v>44130</v>
      </c>
      <c r="E150" s="37" t="s">
        <v>31</v>
      </c>
      <c r="F150" s="38" t="s">
        <v>32</v>
      </c>
      <c r="G150" s="38" t="s">
        <v>32</v>
      </c>
      <c r="H150" s="38">
        <f>J150-1</f>
        <v>44131</v>
      </c>
      <c r="I150" s="39" t="s">
        <v>31</v>
      </c>
      <c r="J150" s="40">
        <v>44132</v>
      </c>
      <c r="K150" s="20">
        <f>J150+8</f>
        <v>44140</v>
      </c>
      <c r="L150" s="20">
        <f>J150+8</f>
        <v>44140</v>
      </c>
      <c r="M150" s="20">
        <f>J150+11</f>
        <v>44143</v>
      </c>
      <c r="N150" s="20">
        <f>J150+10</f>
        <v>44142</v>
      </c>
      <c r="O150" s="20">
        <f>J150+9</f>
        <v>44141</v>
      </c>
      <c r="P150" s="20" t="s">
        <v>32</v>
      </c>
      <c r="Q150" s="20" t="s">
        <v>32</v>
      </c>
      <c r="R150" s="20" t="s">
        <v>32</v>
      </c>
      <c r="S150" s="20" t="s">
        <v>32</v>
      </c>
      <c r="T150" s="20" t="s">
        <v>33</v>
      </c>
    </row>
    <row r="151" spans="1:20" s="24" customFormat="1" ht="12.75" customHeight="1">
      <c r="A151" s="33" t="s">
        <v>34</v>
      </c>
      <c r="B151" s="47" t="s">
        <v>211</v>
      </c>
      <c r="C151" s="52" t="s">
        <v>212</v>
      </c>
      <c r="D151" s="36">
        <f t="shared" si="10"/>
        <v>44130</v>
      </c>
      <c r="E151" s="37" t="s">
        <v>31</v>
      </c>
      <c r="F151" s="38" t="s">
        <v>32</v>
      </c>
      <c r="G151" s="38" t="s">
        <v>32</v>
      </c>
      <c r="H151" s="38">
        <f>J151-1</f>
        <v>44131</v>
      </c>
      <c r="I151" s="39" t="s">
        <v>31</v>
      </c>
      <c r="J151" s="40">
        <v>44132</v>
      </c>
      <c r="K151" s="20">
        <f>J151+8</f>
        <v>44140</v>
      </c>
      <c r="L151" s="20">
        <f>J151+9</f>
        <v>44141</v>
      </c>
      <c r="M151" s="20">
        <f>J151+6</f>
        <v>44138</v>
      </c>
      <c r="N151" s="20">
        <f>J151+7</f>
        <v>44139</v>
      </c>
      <c r="O151" s="20">
        <f>J151+10</f>
        <v>44142</v>
      </c>
      <c r="P151" s="20" t="s">
        <v>32</v>
      </c>
      <c r="Q151" s="20" t="s">
        <v>32</v>
      </c>
      <c r="R151" s="20" t="s">
        <v>32</v>
      </c>
      <c r="S151" s="20" t="s">
        <v>32</v>
      </c>
      <c r="T151" s="20" t="s">
        <v>32</v>
      </c>
    </row>
    <row r="152" spans="1:150" s="24" customFormat="1" ht="12.75" customHeight="1">
      <c r="A152" s="33" t="s">
        <v>114</v>
      </c>
      <c r="B152" s="47" t="s">
        <v>144</v>
      </c>
      <c r="C152" s="52" t="s">
        <v>213</v>
      </c>
      <c r="D152" s="36">
        <f t="shared" si="10"/>
        <v>44130</v>
      </c>
      <c r="E152" s="37" t="s">
        <v>17</v>
      </c>
      <c r="F152" s="38">
        <f>J152-1</f>
        <v>44131</v>
      </c>
      <c r="G152" s="39" t="s">
        <v>17</v>
      </c>
      <c r="H152" s="39" t="s">
        <v>63</v>
      </c>
      <c r="I152" s="39" t="s">
        <v>63</v>
      </c>
      <c r="J152" s="40">
        <v>44132</v>
      </c>
      <c r="K152" s="20">
        <f>J152+10</f>
        <v>44142</v>
      </c>
      <c r="L152" s="20">
        <f>J152+9</f>
        <v>44141</v>
      </c>
      <c r="M152" s="20">
        <f>J152+5</f>
        <v>44137</v>
      </c>
      <c r="N152" s="20">
        <f>J152+6</f>
        <v>44138</v>
      </c>
      <c r="O152" s="20">
        <f>J152+8</f>
        <v>44140</v>
      </c>
      <c r="P152" s="20" t="s">
        <v>32</v>
      </c>
      <c r="Q152" s="20" t="s">
        <v>32</v>
      </c>
      <c r="R152" s="20" t="s">
        <v>32</v>
      </c>
      <c r="S152" s="20" t="s">
        <v>32</v>
      </c>
      <c r="T152" s="20" t="s">
        <v>32</v>
      </c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</row>
    <row r="153" spans="1:20" s="24" customFormat="1" ht="12.75" customHeight="1">
      <c r="A153" s="33" t="s">
        <v>116</v>
      </c>
      <c r="B153" s="66" t="s">
        <v>204</v>
      </c>
      <c r="C153" s="52" t="s">
        <v>205</v>
      </c>
      <c r="D153" s="36">
        <f t="shared" si="10"/>
        <v>44130</v>
      </c>
      <c r="E153" s="37" t="s">
        <v>17</v>
      </c>
      <c r="F153" s="38">
        <f>J153-1</f>
        <v>44131</v>
      </c>
      <c r="G153" s="39" t="s">
        <v>117</v>
      </c>
      <c r="H153" s="38" t="s">
        <v>32</v>
      </c>
      <c r="I153" s="38" t="s">
        <v>32</v>
      </c>
      <c r="J153" s="40">
        <v>44132</v>
      </c>
      <c r="K153" s="20">
        <f>J153+5</f>
        <v>44137</v>
      </c>
      <c r="L153" s="20" t="s">
        <v>32</v>
      </c>
      <c r="M153" s="20" t="s">
        <v>32</v>
      </c>
      <c r="N153" s="20">
        <f>J153+8</f>
        <v>44140</v>
      </c>
      <c r="O153" s="20">
        <f>J153+6</f>
        <v>44138</v>
      </c>
      <c r="P153" s="20" t="s">
        <v>32</v>
      </c>
      <c r="Q153" s="20" t="s">
        <v>32</v>
      </c>
      <c r="R153" s="20" t="s">
        <v>32</v>
      </c>
      <c r="S153" s="20" t="s">
        <v>32</v>
      </c>
      <c r="T153" s="20" t="s">
        <v>32</v>
      </c>
    </row>
    <row r="154" spans="1:20" s="24" customFormat="1" ht="12.75" customHeight="1">
      <c r="A154" s="33" t="s">
        <v>118</v>
      </c>
      <c r="B154" s="16" t="s">
        <v>214</v>
      </c>
      <c r="C154" s="52" t="s">
        <v>215</v>
      </c>
      <c r="D154" s="36">
        <f t="shared" si="10"/>
        <v>44130</v>
      </c>
      <c r="E154" s="37" t="s">
        <v>119</v>
      </c>
      <c r="F154" s="44">
        <f>J154-1</f>
        <v>44131</v>
      </c>
      <c r="G154" s="55" t="s">
        <v>17</v>
      </c>
      <c r="H154" s="44" t="s">
        <v>32</v>
      </c>
      <c r="I154" s="44" t="s">
        <v>32</v>
      </c>
      <c r="J154" s="58">
        <v>44132</v>
      </c>
      <c r="K154" s="44">
        <f>J154+9</f>
        <v>44141</v>
      </c>
      <c r="L154" s="44">
        <f>J154+8</f>
        <v>44140</v>
      </c>
      <c r="M154" s="44">
        <f>J154+5</f>
        <v>44137</v>
      </c>
      <c r="N154" s="54">
        <f>J154+6</f>
        <v>44138</v>
      </c>
      <c r="O154" s="44">
        <f>J154+7</f>
        <v>44139</v>
      </c>
      <c r="P154" s="44" t="s">
        <v>32</v>
      </c>
      <c r="Q154" s="44" t="s">
        <v>32</v>
      </c>
      <c r="R154" s="44" t="s">
        <v>32</v>
      </c>
      <c r="S154" s="44" t="s">
        <v>32</v>
      </c>
      <c r="T154" s="20" t="s">
        <v>32</v>
      </c>
    </row>
    <row r="155" spans="1:20" s="24" customFormat="1" ht="12.75" customHeight="1">
      <c r="A155" s="33" t="s">
        <v>120</v>
      </c>
      <c r="B155" s="16" t="s">
        <v>214</v>
      </c>
      <c r="C155" s="52" t="s">
        <v>215</v>
      </c>
      <c r="D155" s="36">
        <f t="shared" si="10"/>
        <v>44130</v>
      </c>
      <c r="E155" s="37" t="s">
        <v>119</v>
      </c>
      <c r="F155" s="38">
        <f>J155-1</f>
        <v>44131</v>
      </c>
      <c r="G155" s="39" t="s">
        <v>51</v>
      </c>
      <c r="H155" s="38" t="s">
        <v>32</v>
      </c>
      <c r="I155" s="38" t="s">
        <v>32</v>
      </c>
      <c r="J155" s="58">
        <v>44132</v>
      </c>
      <c r="K155" s="20">
        <f>J155+9</f>
        <v>44141</v>
      </c>
      <c r="L155" s="20">
        <f>J155+8</f>
        <v>44140</v>
      </c>
      <c r="M155" s="20">
        <f>J155+5</f>
        <v>44137</v>
      </c>
      <c r="N155" s="20">
        <f>J155+6</f>
        <v>44138</v>
      </c>
      <c r="O155" s="20">
        <f>J155+7</f>
        <v>44139</v>
      </c>
      <c r="P155" s="20" t="s">
        <v>32</v>
      </c>
      <c r="Q155" s="20" t="s">
        <v>32</v>
      </c>
      <c r="R155" s="20" t="s">
        <v>32</v>
      </c>
      <c r="S155" s="20" t="s">
        <v>32</v>
      </c>
      <c r="T155" s="20" t="s">
        <v>32</v>
      </c>
    </row>
    <row r="156" spans="1:20" s="24" customFormat="1" ht="12.75" customHeight="1">
      <c r="A156" s="33" t="s">
        <v>121</v>
      </c>
      <c r="B156" s="47" t="s">
        <v>206</v>
      </c>
      <c r="C156" s="67" t="s">
        <v>207</v>
      </c>
      <c r="D156" s="36">
        <f t="shared" si="10"/>
        <v>44130</v>
      </c>
      <c r="E156" s="37" t="s">
        <v>62</v>
      </c>
      <c r="F156" s="38">
        <f>J156-1</f>
        <v>44131</v>
      </c>
      <c r="G156" s="39" t="s">
        <v>122</v>
      </c>
      <c r="H156" s="44" t="s">
        <v>32</v>
      </c>
      <c r="I156" s="44" t="s">
        <v>32</v>
      </c>
      <c r="J156" s="40">
        <v>44132</v>
      </c>
      <c r="K156" s="20">
        <f>J156+5</f>
        <v>44137</v>
      </c>
      <c r="L156" s="20">
        <f>J156+6</f>
        <v>44138</v>
      </c>
      <c r="M156" s="20" t="s">
        <v>32</v>
      </c>
      <c r="N156" s="20" t="s">
        <v>32</v>
      </c>
      <c r="O156" s="20">
        <f>J156+8</f>
        <v>44140</v>
      </c>
      <c r="P156" s="20" t="s">
        <v>32</v>
      </c>
      <c r="Q156" s="20">
        <f>J156+7</f>
        <v>44139</v>
      </c>
      <c r="R156" s="20" t="s">
        <v>32</v>
      </c>
      <c r="S156" s="20" t="s">
        <v>32</v>
      </c>
      <c r="T156" s="20" t="s">
        <v>32</v>
      </c>
    </row>
    <row r="157" spans="1:20" s="24" customFormat="1" ht="12.75" customHeight="1">
      <c r="A157" s="33" t="s">
        <v>36</v>
      </c>
      <c r="B157" s="43" t="s">
        <v>44</v>
      </c>
      <c r="C157" s="43" t="s">
        <v>216</v>
      </c>
      <c r="D157" s="36">
        <f>J157-6</f>
        <v>44127</v>
      </c>
      <c r="E157" s="37" t="s">
        <v>39</v>
      </c>
      <c r="F157" s="44" t="s">
        <v>32</v>
      </c>
      <c r="G157" s="44" t="s">
        <v>32</v>
      </c>
      <c r="H157" s="38">
        <f>J157-4</f>
        <v>44129</v>
      </c>
      <c r="I157" s="39" t="s">
        <v>17</v>
      </c>
      <c r="J157" s="40">
        <v>44133</v>
      </c>
      <c r="K157" s="20" t="s">
        <v>32</v>
      </c>
      <c r="L157" s="20" t="s">
        <v>32</v>
      </c>
      <c r="M157" s="20" t="s">
        <v>32</v>
      </c>
      <c r="N157" s="20" t="s">
        <v>32</v>
      </c>
      <c r="O157" s="20" t="s">
        <v>32</v>
      </c>
      <c r="P157" s="20">
        <f>J157+5</f>
        <v>44138</v>
      </c>
      <c r="Q157" s="20" t="s">
        <v>32</v>
      </c>
      <c r="R157" s="20">
        <f>J157+6</f>
        <v>44139</v>
      </c>
      <c r="S157" s="20" t="s">
        <v>32</v>
      </c>
      <c r="T157" s="20" t="s">
        <v>32</v>
      </c>
    </row>
    <row r="158" spans="1:20" s="24" customFormat="1" ht="12.75" customHeight="1">
      <c r="A158" s="33" t="s">
        <v>40</v>
      </c>
      <c r="B158" s="47" t="s">
        <v>125</v>
      </c>
      <c r="C158" s="16" t="s">
        <v>217</v>
      </c>
      <c r="D158" s="36">
        <f>J158-6</f>
        <v>44127</v>
      </c>
      <c r="E158" s="37" t="s">
        <v>17</v>
      </c>
      <c r="F158" s="44" t="s">
        <v>32</v>
      </c>
      <c r="G158" s="44" t="s">
        <v>32</v>
      </c>
      <c r="H158" s="44">
        <f>J158-3</f>
        <v>44130</v>
      </c>
      <c r="I158" s="39" t="s">
        <v>17</v>
      </c>
      <c r="J158" s="40">
        <v>44133</v>
      </c>
      <c r="K158" s="20" t="s">
        <v>32</v>
      </c>
      <c r="L158" s="20" t="s">
        <v>32</v>
      </c>
      <c r="M158" s="20">
        <f>J158+4</f>
        <v>44137</v>
      </c>
      <c r="N158" s="20">
        <f>J158+5</f>
        <v>44138</v>
      </c>
      <c r="O158" s="20" t="s">
        <v>32</v>
      </c>
      <c r="P158" s="20">
        <f>J158+7</f>
        <v>44140</v>
      </c>
      <c r="Q158" s="20" t="s">
        <v>32</v>
      </c>
      <c r="R158" s="20" t="s">
        <v>32</v>
      </c>
      <c r="S158" s="20" t="s">
        <v>32</v>
      </c>
      <c r="T158" s="20" t="s">
        <v>32</v>
      </c>
    </row>
    <row r="159" spans="1:20" s="24" customFormat="1" ht="12.75" customHeight="1">
      <c r="A159" s="33" t="s">
        <v>127</v>
      </c>
      <c r="B159" s="47" t="s">
        <v>144</v>
      </c>
      <c r="C159" s="52" t="s">
        <v>213</v>
      </c>
      <c r="D159" s="36">
        <f>J159-3</f>
        <v>44130</v>
      </c>
      <c r="E159" s="37" t="s">
        <v>62</v>
      </c>
      <c r="F159" s="39" t="s">
        <v>63</v>
      </c>
      <c r="G159" s="39" t="s">
        <v>63</v>
      </c>
      <c r="H159" s="38">
        <f>J159-3</f>
        <v>44130</v>
      </c>
      <c r="I159" s="39" t="s">
        <v>17</v>
      </c>
      <c r="J159" s="40">
        <v>44133</v>
      </c>
      <c r="K159" s="20">
        <f>J159+9</f>
        <v>44142</v>
      </c>
      <c r="L159" s="20">
        <f>J159+8</f>
        <v>44141</v>
      </c>
      <c r="M159" s="20">
        <f>J159+4</f>
        <v>44137</v>
      </c>
      <c r="N159" s="20">
        <f>J159+5</f>
        <v>44138</v>
      </c>
      <c r="O159" s="20">
        <f>J159+7</f>
        <v>44140</v>
      </c>
      <c r="P159" s="20" t="s">
        <v>32</v>
      </c>
      <c r="Q159" s="20" t="s">
        <v>32</v>
      </c>
      <c r="R159" s="20" t="s">
        <v>32</v>
      </c>
      <c r="S159" s="20" t="s">
        <v>32</v>
      </c>
      <c r="T159" s="20" t="s">
        <v>32</v>
      </c>
    </row>
    <row r="160" spans="1:20" s="24" customFormat="1" ht="12.75" customHeight="1">
      <c r="A160" s="33" t="s">
        <v>128</v>
      </c>
      <c r="B160" s="47" t="s">
        <v>208</v>
      </c>
      <c r="C160" s="52" t="s">
        <v>197</v>
      </c>
      <c r="D160" s="36">
        <f>J160-3</f>
        <v>44130</v>
      </c>
      <c r="E160" s="60" t="s">
        <v>50</v>
      </c>
      <c r="F160" s="38">
        <f aca="true" t="shared" si="11" ref="F160:F166">J160-1</f>
        <v>44132</v>
      </c>
      <c r="G160" s="39" t="s">
        <v>129</v>
      </c>
      <c r="H160" s="38" t="s">
        <v>32</v>
      </c>
      <c r="I160" s="38" t="s">
        <v>32</v>
      </c>
      <c r="J160" s="40">
        <v>44133</v>
      </c>
      <c r="K160" s="20">
        <f>J160+4</f>
        <v>44137</v>
      </c>
      <c r="L160" s="20">
        <f>J160+5</f>
        <v>44138</v>
      </c>
      <c r="M160" s="20" t="s">
        <v>32</v>
      </c>
      <c r="N160" s="20" t="s">
        <v>32</v>
      </c>
      <c r="O160" s="20" t="s">
        <v>32</v>
      </c>
      <c r="P160" s="20" t="s">
        <v>32</v>
      </c>
      <c r="Q160" s="20" t="s">
        <v>32</v>
      </c>
      <c r="R160" s="20" t="s">
        <v>32</v>
      </c>
      <c r="S160" s="20">
        <f>J160+6</f>
        <v>44139</v>
      </c>
      <c r="T160" s="20">
        <f>J160+6</f>
        <v>44139</v>
      </c>
    </row>
    <row r="161" spans="1:20" s="24" customFormat="1" ht="12.75" customHeight="1">
      <c r="A161" s="33" t="s">
        <v>43</v>
      </c>
      <c r="B161" s="43" t="s">
        <v>37</v>
      </c>
      <c r="C161" s="43" t="s">
        <v>216</v>
      </c>
      <c r="D161" s="36">
        <f>J161-3</f>
        <v>44130</v>
      </c>
      <c r="E161" s="37" t="s">
        <v>17</v>
      </c>
      <c r="F161" s="38">
        <f t="shared" si="11"/>
        <v>44132</v>
      </c>
      <c r="G161" s="39" t="s">
        <v>17</v>
      </c>
      <c r="H161" s="38" t="s">
        <v>32</v>
      </c>
      <c r="I161" s="38" t="s">
        <v>32</v>
      </c>
      <c r="J161" s="40">
        <v>44133</v>
      </c>
      <c r="K161" s="20" t="s">
        <v>32</v>
      </c>
      <c r="L161" s="20" t="s">
        <v>32</v>
      </c>
      <c r="M161" s="20" t="s">
        <v>32</v>
      </c>
      <c r="N161" s="20" t="s">
        <v>32</v>
      </c>
      <c r="O161" s="20" t="s">
        <v>32</v>
      </c>
      <c r="P161" s="20">
        <f>J161+5</f>
        <v>44138</v>
      </c>
      <c r="Q161" s="20" t="s">
        <v>32</v>
      </c>
      <c r="R161" s="20">
        <f>J161+6</f>
        <v>44139</v>
      </c>
      <c r="S161" s="20" t="s">
        <v>32</v>
      </c>
      <c r="T161" s="20" t="s">
        <v>32</v>
      </c>
    </row>
    <row r="162" spans="1:20" s="24" customFormat="1" ht="12.75" customHeight="1">
      <c r="A162" s="33" t="s">
        <v>45</v>
      </c>
      <c r="B162" s="47" t="s">
        <v>218</v>
      </c>
      <c r="C162" s="16" t="s">
        <v>195</v>
      </c>
      <c r="D162" s="36">
        <f>J162-3</f>
        <v>44130</v>
      </c>
      <c r="E162" s="37" t="s">
        <v>17</v>
      </c>
      <c r="F162" s="38">
        <f t="shared" si="11"/>
        <v>44132</v>
      </c>
      <c r="G162" s="39" t="s">
        <v>17</v>
      </c>
      <c r="H162" s="38" t="s">
        <v>32</v>
      </c>
      <c r="I162" s="38" t="s">
        <v>32</v>
      </c>
      <c r="J162" s="40">
        <v>44133</v>
      </c>
      <c r="K162" s="20">
        <f>J162+4</f>
        <v>44137</v>
      </c>
      <c r="L162" s="20">
        <f>J162+5</f>
        <v>44138</v>
      </c>
      <c r="M162" s="20" t="s">
        <v>32</v>
      </c>
      <c r="N162" s="20" t="s">
        <v>32</v>
      </c>
      <c r="O162" s="20">
        <f>J162+6</f>
        <v>44139</v>
      </c>
      <c r="P162" s="20" t="s">
        <v>32</v>
      </c>
      <c r="Q162" s="20" t="s">
        <v>32</v>
      </c>
      <c r="R162" s="20" t="s">
        <v>32</v>
      </c>
      <c r="S162" s="20" t="s">
        <v>32</v>
      </c>
      <c r="T162" s="20" t="s">
        <v>32</v>
      </c>
    </row>
    <row r="163" spans="1:20" s="24" customFormat="1" ht="12.75" customHeight="1">
      <c r="A163" s="33" t="s">
        <v>48</v>
      </c>
      <c r="B163" s="47" t="s">
        <v>125</v>
      </c>
      <c r="C163" s="16" t="s">
        <v>217</v>
      </c>
      <c r="D163" s="36">
        <f>J163-3</f>
        <v>44130</v>
      </c>
      <c r="E163" s="37" t="s">
        <v>17</v>
      </c>
      <c r="F163" s="44">
        <f t="shared" si="11"/>
        <v>44132</v>
      </c>
      <c r="G163" s="44" t="s">
        <v>17</v>
      </c>
      <c r="H163" s="44" t="s">
        <v>32</v>
      </c>
      <c r="I163" s="39" t="s">
        <v>32</v>
      </c>
      <c r="J163" s="40">
        <v>44133</v>
      </c>
      <c r="K163" s="20" t="s">
        <v>32</v>
      </c>
      <c r="L163" s="20" t="s">
        <v>32</v>
      </c>
      <c r="M163" s="20">
        <f>J163+4</f>
        <v>44137</v>
      </c>
      <c r="N163" s="20">
        <f>J163+5</f>
        <v>44138</v>
      </c>
      <c r="O163" s="20" t="s">
        <v>32</v>
      </c>
      <c r="P163" s="20">
        <f>J163+7</f>
        <v>44140</v>
      </c>
      <c r="Q163" s="20" t="s">
        <v>32</v>
      </c>
      <c r="R163" s="20" t="s">
        <v>32</v>
      </c>
      <c r="S163" s="20" t="s">
        <v>32</v>
      </c>
      <c r="T163" s="20" t="s">
        <v>32</v>
      </c>
    </row>
    <row r="164" spans="1:20" s="24" customFormat="1" ht="12.75" customHeight="1">
      <c r="A164" s="33" t="s">
        <v>49</v>
      </c>
      <c r="B164" s="43" t="s">
        <v>44</v>
      </c>
      <c r="C164" s="43" t="s">
        <v>216</v>
      </c>
      <c r="D164" s="36">
        <f>J164-2</f>
        <v>44131</v>
      </c>
      <c r="E164" s="48" t="s">
        <v>50</v>
      </c>
      <c r="F164" s="38">
        <f t="shared" si="11"/>
        <v>44132</v>
      </c>
      <c r="G164" s="39" t="s">
        <v>51</v>
      </c>
      <c r="H164" s="38" t="s">
        <v>32</v>
      </c>
      <c r="I164" s="38" t="s">
        <v>32</v>
      </c>
      <c r="J164" s="40">
        <v>44133</v>
      </c>
      <c r="K164" s="20" t="s">
        <v>32</v>
      </c>
      <c r="L164" s="20" t="s">
        <v>32</v>
      </c>
      <c r="M164" s="20" t="s">
        <v>32</v>
      </c>
      <c r="N164" s="20" t="s">
        <v>32</v>
      </c>
      <c r="O164" s="20" t="s">
        <v>32</v>
      </c>
      <c r="P164" s="20">
        <f>J164+5</f>
        <v>44138</v>
      </c>
      <c r="Q164" s="20" t="s">
        <v>32</v>
      </c>
      <c r="R164" s="20">
        <f>J164+6</f>
        <v>44139</v>
      </c>
      <c r="S164" s="20" t="s">
        <v>32</v>
      </c>
      <c r="T164" s="20" t="s">
        <v>32</v>
      </c>
    </row>
    <row r="165" spans="1:20" s="24" customFormat="1" ht="12.75" customHeight="1">
      <c r="A165" s="33" t="s">
        <v>57</v>
      </c>
      <c r="B165" s="47" t="s">
        <v>209</v>
      </c>
      <c r="C165" s="52" t="s">
        <v>210</v>
      </c>
      <c r="D165" s="36">
        <f>J165-2</f>
        <v>44132</v>
      </c>
      <c r="E165" s="37" t="s">
        <v>31</v>
      </c>
      <c r="F165" s="38">
        <f t="shared" si="11"/>
        <v>44133</v>
      </c>
      <c r="G165" s="39" t="s">
        <v>58</v>
      </c>
      <c r="H165" s="38" t="s">
        <v>32</v>
      </c>
      <c r="I165" s="38" t="s">
        <v>32</v>
      </c>
      <c r="J165" s="40">
        <v>44134</v>
      </c>
      <c r="K165" s="20">
        <f>J165+6</f>
        <v>44140</v>
      </c>
      <c r="L165" s="20">
        <f>J165+6</f>
        <v>44140</v>
      </c>
      <c r="M165" s="20">
        <f>J165+9</f>
        <v>44143</v>
      </c>
      <c r="N165" s="20">
        <f>J165+8</f>
        <v>44142</v>
      </c>
      <c r="O165" s="20">
        <f>J165+7</f>
        <v>44141</v>
      </c>
      <c r="P165" s="20" t="s">
        <v>32</v>
      </c>
      <c r="Q165" s="20" t="s">
        <v>32</v>
      </c>
      <c r="R165" s="20" t="s">
        <v>32</v>
      </c>
      <c r="S165" s="20" t="s">
        <v>33</v>
      </c>
      <c r="T165" s="20" t="s">
        <v>33</v>
      </c>
    </row>
    <row r="166" spans="1:20" s="24" customFormat="1" ht="12.75" customHeight="1">
      <c r="A166" s="33" t="s">
        <v>52</v>
      </c>
      <c r="B166" s="47" t="s">
        <v>211</v>
      </c>
      <c r="C166" s="52" t="s">
        <v>212</v>
      </c>
      <c r="D166" s="61">
        <f>J166-1</f>
        <v>44133</v>
      </c>
      <c r="E166" s="37" t="s">
        <v>55</v>
      </c>
      <c r="F166" s="38">
        <f t="shared" si="11"/>
        <v>44133</v>
      </c>
      <c r="G166" s="39" t="s">
        <v>56</v>
      </c>
      <c r="H166" s="38" t="s">
        <v>32</v>
      </c>
      <c r="I166" s="38" t="s">
        <v>32</v>
      </c>
      <c r="J166" s="40">
        <v>44134</v>
      </c>
      <c r="K166" s="20">
        <f>J166+6</f>
        <v>44140</v>
      </c>
      <c r="L166" s="20">
        <f>J166+7</f>
        <v>44141</v>
      </c>
      <c r="M166" s="20">
        <f>J166+4</f>
        <v>44138</v>
      </c>
      <c r="N166" s="20">
        <f>J166+5</f>
        <v>44139</v>
      </c>
      <c r="O166" s="20">
        <f>J166+8</f>
        <v>44142</v>
      </c>
      <c r="P166" s="20" t="s">
        <v>32</v>
      </c>
      <c r="Q166" s="20" t="s">
        <v>32</v>
      </c>
      <c r="R166" s="20" t="s">
        <v>32</v>
      </c>
      <c r="S166" s="20" t="s">
        <v>32</v>
      </c>
      <c r="T166" s="20" t="s">
        <v>32</v>
      </c>
    </row>
    <row r="167" spans="1:20" s="24" customFormat="1" ht="12.75" customHeight="1">
      <c r="A167" s="33" t="s">
        <v>59</v>
      </c>
      <c r="B167" s="49" t="s">
        <v>60</v>
      </c>
      <c r="C167" s="51" t="s">
        <v>219</v>
      </c>
      <c r="D167" s="36">
        <f>J167-4</f>
        <v>44131</v>
      </c>
      <c r="E167" s="37" t="s">
        <v>62</v>
      </c>
      <c r="F167" s="39" t="s">
        <v>63</v>
      </c>
      <c r="G167" s="39" t="s">
        <v>63</v>
      </c>
      <c r="H167" s="38">
        <f>J167-4</f>
        <v>44131</v>
      </c>
      <c r="I167" s="39" t="s">
        <v>17</v>
      </c>
      <c r="J167" s="40">
        <v>44135</v>
      </c>
      <c r="K167" s="20">
        <f>J167+3</f>
        <v>44138</v>
      </c>
      <c r="L167" s="20">
        <f>J167+4</f>
        <v>44139</v>
      </c>
      <c r="M167" s="20">
        <f>J167+7</f>
        <v>44142</v>
      </c>
      <c r="N167" s="20">
        <f>J167+8</f>
        <v>44143</v>
      </c>
      <c r="O167" s="20">
        <f>J167+6</f>
        <v>44141</v>
      </c>
      <c r="P167" s="20" t="s">
        <v>32</v>
      </c>
      <c r="Q167" s="20" t="s">
        <v>32</v>
      </c>
      <c r="R167" s="20" t="s">
        <v>32</v>
      </c>
      <c r="S167" s="20" t="s">
        <v>32</v>
      </c>
      <c r="T167" s="20" t="s">
        <v>32</v>
      </c>
    </row>
    <row r="168" spans="1:20" s="24" customFormat="1" ht="12.75" customHeight="1">
      <c r="A168" s="33" t="s">
        <v>67</v>
      </c>
      <c r="B168" s="34" t="s">
        <v>191</v>
      </c>
      <c r="C168" s="52"/>
      <c r="D168" s="36">
        <f aca="true" t="shared" si="12" ref="D168:D175">J168-3</f>
        <v>44132</v>
      </c>
      <c r="E168" s="48" t="s">
        <v>17</v>
      </c>
      <c r="F168" s="44">
        <f>J168-1</f>
        <v>44134</v>
      </c>
      <c r="G168" s="55" t="s">
        <v>70</v>
      </c>
      <c r="H168" s="44" t="s">
        <v>32</v>
      </c>
      <c r="I168" s="44" t="s">
        <v>32</v>
      </c>
      <c r="J168" s="40">
        <v>44135</v>
      </c>
      <c r="K168" s="20">
        <f>J168+6</f>
        <v>44141</v>
      </c>
      <c r="L168" s="20" t="s">
        <v>32</v>
      </c>
      <c r="M168" s="20" t="s">
        <v>32</v>
      </c>
      <c r="N168" s="20" t="s">
        <v>32</v>
      </c>
      <c r="O168" s="20">
        <f>J168+4</f>
        <v>44139</v>
      </c>
      <c r="P168" s="20" t="s">
        <v>32</v>
      </c>
      <c r="Q168" s="20" t="s">
        <v>32</v>
      </c>
      <c r="R168" s="20" t="s">
        <v>32</v>
      </c>
      <c r="S168" s="20" t="s">
        <v>32</v>
      </c>
      <c r="T168" s="20" t="s">
        <v>32</v>
      </c>
    </row>
    <row r="169" spans="1:20" s="24" customFormat="1" ht="12.75" customHeight="1">
      <c r="A169" s="33" t="s">
        <v>64</v>
      </c>
      <c r="B169" s="34" t="s">
        <v>191</v>
      </c>
      <c r="C169" s="16"/>
      <c r="D169" s="36">
        <f t="shared" si="12"/>
        <v>44132</v>
      </c>
      <c r="E169" s="48" t="s">
        <v>50</v>
      </c>
      <c r="F169" s="38">
        <f>J169-1</f>
        <v>44134</v>
      </c>
      <c r="G169" s="53" t="s">
        <v>50</v>
      </c>
      <c r="H169" s="38" t="s">
        <v>32</v>
      </c>
      <c r="I169" s="38" t="s">
        <v>32</v>
      </c>
      <c r="J169" s="40">
        <v>44135</v>
      </c>
      <c r="K169" s="20" t="s">
        <v>32</v>
      </c>
      <c r="L169" s="20" t="s">
        <v>33</v>
      </c>
      <c r="M169" s="54" t="s">
        <v>32</v>
      </c>
      <c r="N169" s="54" t="s">
        <v>32</v>
      </c>
      <c r="O169" s="54">
        <f>J169+4</f>
        <v>44139</v>
      </c>
      <c r="P169" s="20" t="s">
        <v>32</v>
      </c>
      <c r="Q169" s="20" t="s">
        <v>32</v>
      </c>
      <c r="R169" s="20" t="s">
        <v>32</v>
      </c>
      <c r="S169" s="20" t="s">
        <v>32</v>
      </c>
      <c r="T169" s="20">
        <f>J169+6</f>
        <v>44141</v>
      </c>
    </row>
    <row r="170" spans="1:20" s="24" customFormat="1" ht="12.75" customHeight="1">
      <c r="A170" s="33" t="s">
        <v>83</v>
      </c>
      <c r="B170" s="49" t="s">
        <v>60</v>
      </c>
      <c r="C170" s="51" t="s">
        <v>219</v>
      </c>
      <c r="D170" s="36">
        <f t="shared" si="12"/>
        <v>44132</v>
      </c>
      <c r="E170" s="37" t="s">
        <v>62</v>
      </c>
      <c r="F170" s="38">
        <f>J170-3</f>
        <v>44132</v>
      </c>
      <c r="G170" s="39" t="s">
        <v>17</v>
      </c>
      <c r="H170" s="39" t="s">
        <v>63</v>
      </c>
      <c r="I170" s="39" t="s">
        <v>63</v>
      </c>
      <c r="J170" s="40">
        <v>44135</v>
      </c>
      <c r="K170" s="20">
        <f>J170+3</f>
        <v>44138</v>
      </c>
      <c r="L170" s="20">
        <f>J170+4</f>
        <v>44139</v>
      </c>
      <c r="M170" s="20">
        <f>J170+7</f>
        <v>44142</v>
      </c>
      <c r="N170" s="20">
        <f>J170+8</f>
        <v>44143</v>
      </c>
      <c r="O170" s="20">
        <f>J170+6</f>
        <v>44141</v>
      </c>
      <c r="P170" s="20" t="s">
        <v>32</v>
      </c>
      <c r="Q170" s="20" t="s">
        <v>32</v>
      </c>
      <c r="R170" s="20" t="s">
        <v>32</v>
      </c>
      <c r="S170" s="20" t="s">
        <v>32</v>
      </c>
      <c r="T170" s="20" t="s">
        <v>32</v>
      </c>
    </row>
    <row r="171" spans="1:20" s="24" customFormat="1" ht="12.75" customHeight="1">
      <c r="A171" s="33" t="s">
        <v>71</v>
      </c>
      <c r="B171" s="47" t="s">
        <v>220</v>
      </c>
      <c r="C171" s="16" t="s">
        <v>221</v>
      </c>
      <c r="D171" s="36">
        <f t="shared" si="12"/>
        <v>44132</v>
      </c>
      <c r="E171" s="37" t="s">
        <v>50</v>
      </c>
      <c r="F171" s="44" t="s">
        <v>32</v>
      </c>
      <c r="G171" s="55" t="s">
        <v>32</v>
      </c>
      <c r="H171" s="44">
        <f>J171-2</f>
        <v>44133</v>
      </c>
      <c r="I171" s="44" t="s">
        <v>17</v>
      </c>
      <c r="J171" s="40">
        <v>44135</v>
      </c>
      <c r="K171" s="20">
        <f>J171+4</f>
        <v>44139</v>
      </c>
      <c r="L171" s="20">
        <f>J171+5</f>
        <v>44140</v>
      </c>
      <c r="M171" s="20" t="s">
        <v>32</v>
      </c>
      <c r="N171" s="20" t="s">
        <v>32</v>
      </c>
      <c r="O171" s="20">
        <f>J171+6</f>
        <v>44141</v>
      </c>
      <c r="P171" s="20" t="s">
        <v>32</v>
      </c>
      <c r="Q171" s="20" t="s">
        <v>32</v>
      </c>
      <c r="R171" s="20" t="s">
        <v>32</v>
      </c>
      <c r="S171" s="20" t="s">
        <v>32</v>
      </c>
      <c r="T171" s="20" t="s">
        <v>32</v>
      </c>
    </row>
    <row r="172" spans="1:20" s="24" customFormat="1" ht="12.75" customHeight="1">
      <c r="A172" s="33" t="s">
        <v>77</v>
      </c>
      <c r="B172" s="47" t="s">
        <v>222</v>
      </c>
      <c r="C172" s="67" t="s">
        <v>223</v>
      </c>
      <c r="D172" s="36">
        <f t="shared" si="12"/>
        <v>44132</v>
      </c>
      <c r="E172" s="48" t="s">
        <v>50</v>
      </c>
      <c r="F172" s="44" t="s">
        <v>32</v>
      </c>
      <c r="G172" s="55" t="s">
        <v>32</v>
      </c>
      <c r="H172" s="44">
        <f>J172-3</f>
        <v>44132</v>
      </c>
      <c r="I172" s="44" t="s">
        <v>17</v>
      </c>
      <c r="J172" s="40">
        <v>44135</v>
      </c>
      <c r="K172" s="20" t="s">
        <v>32</v>
      </c>
      <c r="L172" s="20" t="s">
        <v>32</v>
      </c>
      <c r="M172" s="20" t="s">
        <v>32</v>
      </c>
      <c r="N172" s="20" t="s">
        <v>32</v>
      </c>
      <c r="O172" s="20" t="s">
        <v>32</v>
      </c>
      <c r="P172" s="20">
        <f>J172+5</f>
        <v>44140</v>
      </c>
      <c r="Q172" s="20" t="s">
        <v>32</v>
      </c>
      <c r="R172" s="20">
        <f>J172+6</f>
        <v>44141</v>
      </c>
      <c r="S172" s="20" t="s">
        <v>32</v>
      </c>
      <c r="T172" s="20" t="s">
        <v>32</v>
      </c>
    </row>
    <row r="173" spans="1:20" s="24" customFormat="1" ht="12" customHeight="1">
      <c r="A173" s="33" t="s">
        <v>80</v>
      </c>
      <c r="B173" s="47" t="s">
        <v>224</v>
      </c>
      <c r="C173" s="51" t="s">
        <v>225</v>
      </c>
      <c r="D173" s="36">
        <f t="shared" si="12"/>
        <v>44132</v>
      </c>
      <c r="E173" s="48" t="s">
        <v>17</v>
      </c>
      <c r="F173" s="38" t="s">
        <v>63</v>
      </c>
      <c r="G173" s="39" t="s">
        <v>63</v>
      </c>
      <c r="H173" s="38">
        <f>J173-3</f>
        <v>44132</v>
      </c>
      <c r="I173" s="44" t="s">
        <v>17</v>
      </c>
      <c r="J173" s="40">
        <v>44135</v>
      </c>
      <c r="K173" s="20">
        <f>J173+5</f>
        <v>44140</v>
      </c>
      <c r="L173" s="20">
        <f>J173+6</f>
        <v>44141</v>
      </c>
      <c r="M173" s="20" t="s">
        <v>32</v>
      </c>
      <c r="N173" s="20" t="s">
        <v>32</v>
      </c>
      <c r="O173" s="20" t="s">
        <v>32</v>
      </c>
      <c r="P173" s="20" t="s">
        <v>32</v>
      </c>
      <c r="Q173" s="20" t="s">
        <v>32</v>
      </c>
      <c r="R173" s="20" t="s">
        <v>32</v>
      </c>
      <c r="S173" s="20" t="s">
        <v>32</v>
      </c>
      <c r="T173" s="20" t="s">
        <v>32</v>
      </c>
    </row>
    <row r="174" spans="1:20" s="24" customFormat="1" ht="12.75" customHeight="1">
      <c r="A174" s="33" t="s">
        <v>86</v>
      </c>
      <c r="B174" s="47" t="s">
        <v>85</v>
      </c>
      <c r="C174" s="16" t="s">
        <v>226</v>
      </c>
      <c r="D174" s="36">
        <f t="shared" si="12"/>
        <v>44132</v>
      </c>
      <c r="E174" s="48" t="s">
        <v>62</v>
      </c>
      <c r="F174" s="38">
        <f>J174-1</f>
        <v>44134</v>
      </c>
      <c r="G174" s="39" t="s">
        <v>17</v>
      </c>
      <c r="H174" s="38" t="s">
        <v>32</v>
      </c>
      <c r="I174" s="38" t="s">
        <v>32</v>
      </c>
      <c r="J174" s="40">
        <v>44135</v>
      </c>
      <c r="K174" s="20" t="s">
        <v>32</v>
      </c>
      <c r="L174" s="20" t="s">
        <v>33</v>
      </c>
      <c r="M174" s="20" t="s">
        <v>32</v>
      </c>
      <c r="N174" s="20" t="s">
        <v>32</v>
      </c>
      <c r="O174" s="20">
        <f>J174+4</f>
        <v>44139</v>
      </c>
      <c r="P174" s="20" t="s">
        <v>32</v>
      </c>
      <c r="Q174" s="20" t="s">
        <v>32</v>
      </c>
      <c r="R174" s="20" t="s">
        <v>32</v>
      </c>
      <c r="S174" s="20" t="s">
        <v>32</v>
      </c>
      <c r="T174" s="20">
        <f>J174+6</f>
        <v>44141</v>
      </c>
    </row>
    <row r="175" spans="1:20" s="24" customFormat="1" ht="12.75" customHeight="1">
      <c r="A175" s="33" t="s">
        <v>227</v>
      </c>
      <c r="B175" s="47" t="s">
        <v>220</v>
      </c>
      <c r="C175" s="16" t="s">
        <v>221</v>
      </c>
      <c r="D175" s="36">
        <f t="shared" si="12"/>
        <v>44132</v>
      </c>
      <c r="E175" s="37" t="s">
        <v>62</v>
      </c>
      <c r="F175" s="44">
        <f>J175-1</f>
        <v>44134</v>
      </c>
      <c r="G175" s="55" t="s">
        <v>17</v>
      </c>
      <c r="H175" s="44" t="s">
        <v>32</v>
      </c>
      <c r="I175" s="44" t="s">
        <v>32</v>
      </c>
      <c r="J175" s="40">
        <v>44135</v>
      </c>
      <c r="K175" s="20">
        <f>J175+4</f>
        <v>44139</v>
      </c>
      <c r="L175" s="20">
        <f>J175+5</f>
        <v>44140</v>
      </c>
      <c r="M175" s="20" t="s">
        <v>32</v>
      </c>
      <c r="N175" s="20" t="s">
        <v>32</v>
      </c>
      <c r="O175" s="20">
        <f>J175+6</f>
        <v>44141</v>
      </c>
      <c r="P175" s="20" t="s">
        <v>32</v>
      </c>
      <c r="Q175" s="20" t="s">
        <v>32</v>
      </c>
      <c r="R175" s="20" t="s">
        <v>32</v>
      </c>
      <c r="S175" s="20" t="s">
        <v>32</v>
      </c>
      <c r="T175" s="20" t="s">
        <v>32</v>
      </c>
    </row>
    <row r="176" spans="1:20" s="24" customFormat="1" ht="12.75" customHeight="1">
      <c r="A176" s="33" t="s">
        <v>84</v>
      </c>
      <c r="B176" s="34" t="s">
        <v>191</v>
      </c>
      <c r="C176" s="16"/>
      <c r="D176" s="36">
        <f>J176-2</f>
        <v>44133</v>
      </c>
      <c r="E176" s="48" t="s">
        <v>55</v>
      </c>
      <c r="F176" s="38">
        <f>J176-1</f>
        <v>44134</v>
      </c>
      <c r="G176" s="39" t="s">
        <v>51</v>
      </c>
      <c r="H176" s="38" t="s">
        <v>32</v>
      </c>
      <c r="I176" s="38" t="s">
        <v>32</v>
      </c>
      <c r="J176" s="40">
        <v>44135</v>
      </c>
      <c r="K176" s="20" t="s">
        <v>32</v>
      </c>
      <c r="L176" s="20" t="s">
        <v>33</v>
      </c>
      <c r="M176" s="54" t="s">
        <v>32</v>
      </c>
      <c r="N176" s="54" t="s">
        <v>32</v>
      </c>
      <c r="O176" s="54">
        <f>J176+4</f>
        <v>44139</v>
      </c>
      <c r="P176" s="20" t="s">
        <v>32</v>
      </c>
      <c r="Q176" s="20" t="s">
        <v>32</v>
      </c>
      <c r="R176" s="20" t="s">
        <v>32</v>
      </c>
      <c r="S176" s="20" t="s">
        <v>32</v>
      </c>
      <c r="T176" s="20">
        <f>J176+6</f>
        <v>44141</v>
      </c>
    </row>
    <row r="177" spans="1:20" s="24" customFormat="1" ht="12.75" customHeight="1">
      <c r="A177" s="33" t="s">
        <v>74</v>
      </c>
      <c r="B177" s="47" t="s">
        <v>228</v>
      </c>
      <c r="C177" s="52" t="s">
        <v>229</v>
      </c>
      <c r="D177" s="36">
        <f>J177-4</f>
        <v>44132</v>
      </c>
      <c r="E177" s="37" t="s">
        <v>17</v>
      </c>
      <c r="F177" s="38">
        <f>J177-2</f>
        <v>44134</v>
      </c>
      <c r="G177" s="39" t="s">
        <v>70</v>
      </c>
      <c r="H177" s="38" t="s">
        <v>32</v>
      </c>
      <c r="I177" s="38" t="s">
        <v>32</v>
      </c>
      <c r="J177" s="40">
        <v>44136</v>
      </c>
      <c r="K177" s="20">
        <f>J177+7</f>
        <v>44143</v>
      </c>
      <c r="L177" s="20">
        <f>J177+7</f>
        <v>44143</v>
      </c>
      <c r="M177" s="20">
        <f>J177+4</f>
        <v>44140</v>
      </c>
      <c r="N177" s="20">
        <f>J177+5</f>
        <v>44141</v>
      </c>
      <c r="O177" s="20" t="s">
        <v>32</v>
      </c>
      <c r="P177" s="20" t="s">
        <v>32</v>
      </c>
      <c r="Q177" s="20">
        <f>J177+6</f>
        <v>44142</v>
      </c>
      <c r="R177" s="20" t="s">
        <v>32</v>
      </c>
      <c r="S177" s="20" t="s">
        <v>32</v>
      </c>
      <c r="T177" s="20" t="s">
        <v>32</v>
      </c>
    </row>
    <row r="178" spans="1:20" s="24" customFormat="1" ht="12.75" customHeight="1">
      <c r="A178" s="33" t="s">
        <v>93</v>
      </c>
      <c r="B178" s="47" t="s">
        <v>94</v>
      </c>
      <c r="C178" s="16" t="s">
        <v>230</v>
      </c>
      <c r="D178" s="36">
        <f>J178-4</f>
        <v>44132</v>
      </c>
      <c r="E178" s="37" t="s">
        <v>17</v>
      </c>
      <c r="F178" s="38" t="s">
        <v>32</v>
      </c>
      <c r="G178" s="39" t="s">
        <v>32</v>
      </c>
      <c r="H178" s="38">
        <f>J178-3</f>
        <v>44133</v>
      </c>
      <c r="I178" s="38" t="s">
        <v>17</v>
      </c>
      <c r="J178" s="40">
        <v>44136</v>
      </c>
      <c r="K178" s="20" t="s">
        <v>32</v>
      </c>
      <c r="L178" s="20" t="s">
        <v>32</v>
      </c>
      <c r="M178" s="20">
        <f>J178+3</f>
        <v>44139</v>
      </c>
      <c r="N178" s="20">
        <f>J178+4</f>
        <v>44140</v>
      </c>
      <c r="O178" s="20">
        <f>J178+5</f>
        <v>44141</v>
      </c>
      <c r="P178" s="20" t="s">
        <v>32</v>
      </c>
      <c r="Q178" s="20" t="s">
        <v>32</v>
      </c>
      <c r="R178" s="20" t="s">
        <v>32</v>
      </c>
      <c r="S178" s="20" t="s">
        <v>32</v>
      </c>
      <c r="T178" s="20" t="s">
        <v>32</v>
      </c>
    </row>
    <row r="179" spans="1:20" s="24" customFormat="1" ht="12.75" customHeight="1">
      <c r="A179" s="33" t="s">
        <v>100</v>
      </c>
      <c r="B179" s="62" t="s">
        <v>231</v>
      </c>
      <c r="C179" s="62" t="s">
        <v>232</v>
      </c>
      <c r="D179" s="36">
        <f>J179-4</f>
        <v>44132</v>
      </c>
      <c r="E179" s="37" t="s">
        <v>62</v>
      </c>
      <c r="F179" s="38">
        <f>J179-3</f>
        <v>44133</v>
      </c>
      <c r="G179" s="39" t="s">
        <v>17</v>
      </c>
      <c r="H179" s="38">
        <f>J179-3</f>
        <v>44133</v>
      </c>
      <c r="I179" s="39" t="s">
        <v>17</v>
      </c>
      <c r="J179" s="40">
        <v>44136</v>
      </c>
      <c r="K179" s="20" t="s">
        <v>32</v>
      </c>
      <c r="L179" s="20" t="s">
        <v>32</v>
      </c>
      <c r="M179" s="20">
        <f>J179+3</f>
        <v>44139</v>
      </c>
      <c r="N179" s="20" t="s">
        <v>32</v>
      </c>
      <c r="O179" s="20" t="s">
        <v>32</v>
      </c>
      <c r="P179" s="20">
        <f>J179+7</f>
        <v>44143</v>
      </c>
      <c r="Q179" s="20" t="s">
        <v>32</v>
      </c>
      <c r="R179" s="20" t="s">
        <v>32</v>
      </c>
      <c r="S179" s="20" t="s">
        <v>32</v>
      </c>
      <c r="T179" s="20" t="s">
        <v>32</v>
      </c>
    </row>
    <row r="180" spans="1:20" s="24" customFormat="1" ht="12.75" customHeight="1">
      <c r="A180" s="33" t="s">
        <v>103</v>
      </c>
      <c r="B180" s="47" t="s">
        <v>222</v>
      </c>
      <c r="C180" s="67" t="s">
        <v>223</v>
      </c>
      <c r="D180" s="36">
        <f>J180-4</f>
        <v>44132</v>
      </c>
      <c r="E180" s="48" t="s">
        <v>50</v>
      </c>
      <c r="F180" s="44">
        <f>J180-2</f>
        <v>44134</v>
      </c>
      <c r="G180" s="55" t="s">
        <v>17</v>
      </c>
      <c r="H180" s="44" t="s">
        <v>32</v>
      </c>
      <c r="I180" s="44" t="s">
        <v>32</v>
      </c>
      <c r="J180" s="40">
        <v>44136</v>
      </c>
      <c r="K180" s="20" t="s">
        <v>32</v>
      </c>
      <c r="L180" s="20" t="s">
        <v>32</v>
      </c>
      <c r="M180" s="20" t="s">
        <v>32</v>
      </c>
      <c r="N180" s="20" t="s">
        <v>32</v>
      </c>
      <c r="O180" s="20" t="s">
        <v>32</v>
      </c>
      <c r="P180" s="20">
        <f>J180+4</f>
        <v>44140</v>
      </c>
      <c r="Q180" s="20" t="s">
        <v>32</v>
      </c>
      <c r="R180" s="20">
        <f>J180+5</f>
        <v>44141</v>
      </c>
      <c r="S180" s="20" t="s">
        <v>32</v>
      </c>
      <c r="T180" s="20" t="s">
        <v>32</v>
      </c>
    </row>
    <row r="181" spans="1:20" s="24" customFormat="1" ht="12.75" customHeight="1">
      <c r="A181" s="33" t="s">
        <v>104</v>
      </c>
      <c r="B181" s="47" t="s">
        <v>224</v>
      </c>
      <c r="C181" s="51" t="s">
        <v>225</v>
      </c>
      <c r="D181" s="36">
        <f>J181-4</f>
        <v>44132</v>
      </c>
      <c r="E181" s="48" t="s">
        <v>17</v>
      </c>
      <c r="F181" s="38">
        <f>J181-2</f>
        <v>44134</v>
      </c>
      <c r="G181" s="39" t="s">
        <v>50</v>
      </c>
      <c r="H181" s="44" t="s">
        <v>32</v>
      </c>
      <c r="I181" s="44" t="s">
        <v>32</v>
      </c>
      <c r="J181" s="40">
        <v>44136</v>
      </c>
      <c r="K181" s="20">
        <f>J181+4</f>
        <v>44140</v>
      </c>
      <c r="L181" s="20">
        <f>J181+5</f>
        <v>44141</v>
      </c>
      <c r="M181" s="20" t="s">
        <v>32</v>
      </c>
      <c r="N181" s="20" t="s">
        <v>32</v>
      </c>
      <c r="O181" s="20" t="s">
        <v>32</v>
      </c>
      <c r="P181" s="20" t="s">
        <v>32</v>
      </c>
      <c r="Q181" s="20" t="s">
        <v>32</v>
      </c>
      <c r="R181" s="20" t="s">
        <v>32</v>
      </c>
      <c r="S181" s="20" t="s">
        <v>32</v>
      </c>
      <c r="T181" s="20" t="s">
        <v>32</v>
      </c>
    </row>
    <row r="182" spans="1:20" s="24" customFormat="1" ht="12.75" customHeight="1">
      <c r="A182" s="33" t="s">
        <v>96</v>
      </c>
      <c r="B182" s="34" t="s">
        <v>191</v>
      </c>
      <c r="C182" s="62"/>
      <c r="D182" s="36">
        <f>J182-3</f>
        <v>44133</v>
      </c>
      <c r="E182" s="37" t="s">
        <v>17</v>
      </c>
      <c r="F182" s="38">
        <f>J182-1</f>
        <v>44135</v>
      </c>
      <c r="G182" s="39" t="s">
        <v>70</v>
      </c>
      <c r="H182" s="38" t="s">
        <v>32</v>
      </c>
      <c r="I182" s="38" t="s">
        <v>32</v>
      </c>
      <c r="J182" s="40">
        <v>44136</v>
      </c>
      <c r="K182" s="20">
        <f>J182+4</f>
        <v>44140</v>
      </c>
      <c r="L182" s="20">
        <f>J182+6</f>
        <v>44142</v>
      </c>
      <c r="M182" s="20" t="s">
        <v>32</v>
      </c>
      <c r="N182" s="20" t="s">
        <v>32</v>
      </c>
      <c r="O182" s="20">
        <f>J182+8</f>
        <v>44144</v>
      </c>
      <c r="P182" s="20" t="s">
        <v>32</v>
      </c>
      <c r="Q182" s="20">
        <f>J182+7</f>
        <v>44143</v>
      </c>
      <c r="R182" s="20" t="s">
        <v>32</v>
      </c>
      <c r="S182" s="20" t="s">
        <v>32</v>
      </c>
      <c r="T182" s="20" t="s">
        <v>32</v>
      </c>
    </row>
    <row r="183" spans="1:20" s="24" customFormat="1" ht="12.75" customHeight="1">
      <c r="A183" s="33" t="s">
        <v>233</v>
      </c>
      <c r="B183" s="47" t="s">
        <v>94</v>
      </c>
      <c r="C183" s="16" t="s">
        <v>230</v>
      </c>
      <c r="D183" s="36">
        <f>J183-3</f>
        <v>44133</v>
      </c>
      <c r="E183" s="37" t="s">
        <v>62</v>
      </c>
      <c r="F183" s="38">
        <f>J183-2</f>
        <v>44134</v>
      </c>
      <c r="G183" s="39" t="s">
        <v>17</v>
      </c>
      <c r="H183" s="38" t="s">
        <v>32</v>
      </c>
      <c r="I183" s="38" t="s">
        <v>32</v>
      </c>
      <c r="J183" s="40">
        <v>44136</v>
      </c>
      <c r="K183" s="20">
        <f>J183+6</f>
        <v>44142</v>
      </c>
      <c r="L183" s="20">
        <f>J183+6</f>
        <v>44142</v>
      </c>
      <c r="M183" s="20">
        <f>J183+3</f>
        <v>44139</v>
      </c>
      <c r="N183" s="20">
        <f>J183+4</f>
        <v>44140</v>
      </c>
      <c r="O183" s="20">
        <f>J183+5</f>
        <v>44141</v>
      </c>
      <c r="P183" s="20" t="s">
        <v>32</v>
      </c>
      <c r="Q183" s="20" t="s">
        <v>32</v>
      </c>
      <c r="R183" s="20" t="s">
        <v>32</v>
      </c>
      <c r="S183" s="20" t="s">
        <v>32</v>
      </c>
      <c r="T183" s="20" t="s">
        <v>32</v>
      </c>
    </row>
    <row r="184" spans="1:20" s="24" customFormat="1" ht="12.75" customHeight="1">
      <c r="A184" s="33" t="s">
        <v>89</v>
      </c>
      <c r="B184" s="47" t="s">
        <v>90</v>
      </c>
      <c r="C184" s="35" t="s">
        <v>234</v>
      </c>
      <c r="D184" s="36">
        <f>J184-2</f>
        <v>44134</v>
      </c>
      <c r="E184" s="37" t="s">
        <v>17</v>
      </c>
      <c r="F184" s="20" t="s">
        <v>32</v>
      </c>
      <c r="G184" s="20" t="s">
        <v>32</v>
      </c>
      <c r="H184" s="38">
        <f>J184-1</f>
        <v>44135</v>
      </c>
      <c r="I184" s="39" t="s">
        <v>92</v>
      </c>
      <c r="J184" s="40">
        <v>44136</v>
      </c>
      <c r="K184" s="20">
        <f>J184+8</f>
        <v>44144</v>
      </c>
      <c r="L184" s="20" t="s">
        <v>32</v>
      </c>
      <c r="M184" s="20" t="s">
        <v>32</v>
      </c>
      <c r="N184" s="20">
        <f>J184+11</f>
        <v>44147</v>
      </c>
      <c r="O184" s="20">
        <f>J184+9</f>
        <v>44145</v>
      </c>
      <c r="P184" s="20" t="s">
        <v>32</v>
      </c>
      <c r="Q184" s="20" t="s">
        <v>32</v>
      </c>
      <c r="R184" s="20" t="s">
        <v>32</v>
      </c>
      <c r="S184" s="20" t="s">
        <v>32</v>
      </c>
      <c r="T184" s="20" t="s">
        <v>32</v>
      </c>
    </row>
    <row r="185" spans="1:20" s="24" customFormat="1" ht="12.75" customHeight="1">
      <c r="A185" s="33" t="s">
        <v>108</v>
      </c>
      <c r="B185" s="34" t="s">
        <v>191</v>
      </c>
      <c r="C185" s="52"/>
      <c r="D185" s="36">
        <f>J185-4</f>
        <v>44134</v>
      </c>
      <c r="E185" s="37" t="s">
        <v>17</v>
      </c>
      <c r="F185" s="38">
        <f>J185-1</f>
        <v>44137</v>
      </c>
      <c r="G185" s="39" t="s">
        <v>17</v>
      </c>
      <c r="H185" s="38" t="s">
        <v>32</v>
      </c>
      <c r="I185" s="38" t="s">
        <v>32</v>
      </c>
      <c r="J185" s="40">
        <v>44138</v>
      </c>
      <c r="K185" s="20" t="s">
        <v>32</v>
      </c>
      <c r="L185" s="20" t="s">
        <v>32</v>
      </c>
      <c r="M185" s="20">
        <f>J185+4</f>
        <v>44142</v>
      </c>
      <c r="N185" s="20">
        <f>J185+4</f>
        <v>44142</v>
      </c>
      <c r="O185" s="20" t="s">
        <v>32</v>
      </c>
      <c r="P185" s="20">
        <f>J185+6</f>
        <v>44144</v>
      </c>
      <c r="Q185" s="20" t="s">
        <v>32</v>
      </c>
      <c r="R185" s="20">
        <f>J185+7</f>
        <v>44145</v>
      </c>
      <c r="S185" s="20" t="s">
        <v>32</v>
      </c>
      <c r="T185" s="20" t="s">
        <v>32</v>
      </c>
    </row>
    <row r="186" spans="1:20" s="24" customFormat="1" ht="12.75" customHeight="1">
      <c r="A186" s="33" t="s">
        <v>105</v>
      </c>
      <c r="B186" s="67" t="s">
        <v>235</v>
      </c>
      <c r="C186" s="67" t="s">
        <v>236</v>
      </c>
      <c r="D186" s="36">
        <f>J186-4</f>
        <v>44134</v>
      </c>
      <c r="E186" s="37" t="s">
        <v>62</v>
      </c>
      <c r="F186" s="44" t="s">
        <v>32</v>
      </c>
      <c r="G186" s="44" t="s">
        <v>32</v>
      </c>
      <c r="H186" s="38">
        <f>J186-4</f>
        <v>44134</v>
      </c>
      <c r="I186" s="39" t="s">
        <v>17</v>
      </c>
      <c r="J186" s="40">
        <v>44138</v>
      </c>
      <c r="K186" s="20">
        <f>J186+6</f>
        <v>44144</v>
      </c>
      <c r="L186" s="20">
        <f>J186+7</f>
        <v>44145</v>
      </c>
      <c r="M186" s="20" t="s">
        <v>32</v>
      </c>
      <c r="N186" s="20" t="s">
        <v>32</v>
      </c>
      <c r="O186" s="20">
        <f>J186+9</f>
        <v>44147</v>
      </c>
      <c r="P186" s="20" t="s">
        <v>32</v>
      </c>
      <c r="Q186" s="20">
        <f>J186+8</f>
        <v>44146</v>
      </c>
      <c r="R186" s="20" t="s">
        <v>32</v>
      </c>
      <c r="S186" s="20" t="s">
        <v>32</v>
      </c>
      <c r="T186" s="20" t="s">
        <v>32</v>
      </c>
    </row>
    <row r="187" spans="1:20" s="24" customFormat="1" ht="12.75" customHeight="1">
      <c r="A187" s="33" t="s">
        <v>137</v>
      </c>
      <c r="B187" s="51" t="s">
        <v>237</v>
      </c>
      <c r="C187" s="51" t="s">
        <v>238</v>
      </c>
      <c r="D187" s="36">
        <f>J187-5</f>
        <v>44134</v>
      </c>
      <c r="E187" s="60" t="s">
        <v>62</v>
      </c>
      <c r="F187" s="38" t="s">
        <v>32</v>
      </c>
      <c r="G187" s="38" t="s">
        <v>32</v>
      </c>
      <c r="H187" s="38">
        <f>J187-5</f>
        <v>44134</v>
      </c>
      <c r="I187" s="39" t="s">
        <v>17</v>
      </c>
      <c r="J187" s="40">
        <v>44139</v>
      </c>
      <c r="K187" s="20">
        <f>J187+5</f>
        <v>44144</v>
      </c>
      <c r="L187" s="20">
        <f>J187+6</f>
        <v>44145</v>
      </c>
      <c r="M187" s="20" t="s">
        <v>32</v>
      </c>
      <c r="N187" s="20" t="s">
        <v>32</v>
      </c>
      <c r="O187" s="20" t="s">
        <v>32</v>
      </c>
      <c r="P187" s="20" t="s">
        <v>32</v>
      </c>
      <c r="Q187" s="20" t="s">
        <v>32</v>
      </c>
      <c r="R187" s="20" t="s">
        <v>32</v>
      </c>
      <c r="S187" s="20">
        <f>J187+7</f>
        <v>44146</v>
      </c>
      <c r="T187" s="20">
        <f>J187+7</f>
        <v>44146</v>
      </c>
    </row>
    <row r="188" spans="1:20" s="24" customFormat="1" ht="12.75" customHeight="1">
      <c r="A188" s="33" t="s">
        <v>29</v>
      </c>
      <c r="B188" s="34" t="s">
        <v>191</v>
      </c>
      <c r="C188" s="35"/>
      <c r="D188" s="36">
        <f aca="true" t="shared" si="13" ref="D188:D194">J188-2</f>
        <v>44137</v>
      </c>
      <c r="E188" s="37" t="s">
        <v>31</v>
      </c>
      <c r="F188" s="38" t="s">
        <v>32</v>
      </c>
      <c r="G188" s="38" t="s">
        <v>32</v>
      </c>
      <c r="H188" s="38">
        <f>J188-1</f>
        <v>44138</v>
      </c>
      <c r="I188" s="39" t="s">
        <v>31</v>
      </c>
      <c r="J188" s="40">
        <v>44139</v>
      </c>
      <c r="K188" s="20">
        <f>J188+8</f>
        <v>44147</v>
      </c>
      <c r="L188" s="20">
        <f>J188+8</f>
        <v>44147</v>
      </c>
      <c r="M188" s="20">
        <f>J188+11</f>
        <v>44150</v>
      </c>
      <c r="N188" s="20">
        <f>J188+10</f>
        <v>44149</v>
      </c>
      <c r="O188" s="20">
        <f>J188+9</f>
        <v>44148</v>
      </c>
      <c r="P188" s="20" t="s">
        <v>32</v>
      </c>
      <c r="Q188" s="20" t="s">
        <v>32</v>
      </c>
      <c r="R188" s="20" t="s">
        <v>32</v>
      </c>
      <c r="S188" s="20" t="s">
        <v>32</v>
      </c>
      <c r="T188" s="20" t="s">
        <v>33</v>
      </c>
    </row>
    <row r="189" spans="1:20" s="24" customFormat="1" ht="12.75" customHeight="1">
      <c r="A189" s="33" t="s">
        <v>34</v>
      </c>
      <c r="B189" s="47" t="s">
        <v>142</v>
      </c>
      <c r="C189" s="52" t="s">
        <v>239</v>
      </c>
      <c r="D189" s="36">
        <f t="shared" si="13"/>
        <v>44137</v>
      </c>
      <c r="E189" s="37" t="s">
        <v>31</v>
      </c>
      <c r="F189" s="38" t="s">
        <v>32</v>
      </c>
      <c r="G189" s="38" t="s">
        <v>32</v>
      </c>
      <c r="H189" s="38">
        <f>J189-1</f>
        <v>44138</v>
      </c>
      <c r="I189" s="39" t="s">
        <v>31</v>
      </c>
      <c r="J189" s="40">
        <v>44139</v>
      </c>
      <c r="K189" s="20">
        <f>J189+8</f>
        <v>44147</v>
      </c>
      <c r="L189" s="20">
        <f>J189+9</f>
        <v>44148</v>
      </c>
      <c r="M189" s="20">
        <f>J189+6</f>
        <v>44145</v>
      </c>
      <c r="N189" s="20">
        <f>J189+7</f>
        <v>44146</v>
      </c>
      <c r="O189" s="20">
        <f>J189+10</f>
        <v>44149</v>
      </c>
      <c r="P189" s="20" t="s">
        <v>32</v>
      </c>
      <c r="Q189" s="20" t="s">
        <v>32</v>
      </c>
      <c r="R189" s="20" t="s">
        <v>32</v>
      </c>
      <c r="S189" s="20" t="s">
        <v>32</v>
      </c>
      <c r="T189" s="20" t="s">
        <v>32</v>
      </c>
    </row>
    <row r="190" spans="1:20" s="24" customFormat="1" ht="12.75" customHeight="1">
      <c r="A190" s="33" t="s">
        <v>114</v>
      </c>
      <c r="B190" s="57" t="s">
        <v>240</v>
      </c>
      <c r="C190" s="67" t="s">
        <v>241</v>
      </c>
      <c r="D190" s="36">
        <f t="shared" si="13"/>
        <v>44137</v>
      </c>
      <c r="E190" s="37" t="s">
        <v>17</v>
      </c>
      <c r="F190" s="38">
        <f>J190-1</f>
        <v>44138</v>
      </c>
      <c r="G190" s="39" t="s">
        <v>17</v>
      </c>
      <c r="H190" s="39" t="s">
        <v>63</v>
      </c>
      <c r="I190" s="39" t="s">
        <v>63</v>
      </c>
      <c r="J190" s="40">
        <v>44139</v>
      </c>
      <c r="K190" s="20">
        <f>J190+10</f>
        <v>44149</v>
      </c>
      <c r="L190" s="20">
        <f>J190+9</f>
        <v>44148</v>
      </c>
      <c r="M190" s="20">
        <f>J190+5</f>
        <v>44144</v>
      </c>
      <c r="N190" s="20">
        <f>J190+6</f>
        <v>44145</v>
      </c>
      <c r="O190" s="20">
        <f>J190+8</f>
        <v>44147</v>
      </c>
      <c r="P190" s="20" t="s">
        <v>32</v>
      </c>
      <c r="Q190" s="20" t="s">
        <v>32</v>
      </c>
      <c r="R190" s="20" t="s">
        <v>32</v>
      </c>
      <c r="S190" s="20" t="s">
        <v>32</v>
      </c>
      <c r="T190" s="20" t="s">
        <v>32</v>
      </c>
    </row>
    <row r="191" spans="1:20" s="24" customFormat="1" ht="12.75" customHeight="1">
      <c r="A191" s="33" t="s">
        <v>116</v>
      </c>
      <c r="B191" s="47" t="s">
        <v>90</v>
      </c>
      <c r="C191" s="35" t="s">
        <v>234</v>
      </c>
      <c r="D191" s="36">
        <f t="shared" si="13"/>
        <v>44137</v>
      </c>
      <c r="E191" s="37" t="s">
        <v>17</v>
      </c>
      <c r="F191" s="38">
        <f>J191-1</f>
        <v>44138</v>
      </c>
      <c r="G191" s="39" t="s">
        <v>117</v>
      </c>
      <c r="H191" s="38" t="s">
        <v>32</v>
      </c>
      <c r="I191" s="38" t="s">
        <v>32</v>
      </c>
      <c r="J191" s="40">
        <v>44139</v>
      </c>
      <c r="K191" s="20">
        <f>J191+5</f>
        <v>44144</v>
      </c>
      <c r="L191" s="20" t="s">
        <v>32</v>
      </c>
      <c r="M191" s="20" t="s">
        <v>32</v>
      </c>
      <c r="N191" s="20">
        <f>J191+8</f>
        <v>44147</v>
      </c>
      <c r="O191" s="20">
        <f>J191+6</f>
        <v>44145</v>
      </c>
      <c r="P191" s="20" t="s">
        <v>32</v>
      </c>
      <c r="Q191" s="20" t="s">
        <v>32</v>
      </c>
      <c r="R191" s="20" t="s">
        <v>32</v>
      </c>
      <c r="S191" s="20" t="s">
        <v>32</v>
      </c>
      <c r="T191" s="20" t="s">
        <v>32</v>
      </c>
    </row>
    <row r="192" spans="1:20" s="24" customFormat="1" ht="12.75" customHeight="1">
      <c r="A192" s="33" t="s">
        <v>118</v>
      </c>
      <c r="B192" s="68" t="s">
        <v>191</v>
      </c>
      <c r="C192" s="16"/>
      <c r="D192" s="36">
        <f t="shared" si="13"/>
        <v>44137</v>
      </c>
      <c r="E192" s="37" t="s">
        <v>119</v>
      </c>
      <c r="F192" s="44">
        <f>J192-1</f>
        <v>44138</v>
      </c>
      <c r="G192" s="55" t="s">
        <v>17</v>
      </c>
      <c r="H192" s="44" t="s">
        <v>32</v>
      </c>
      <c r="I192" s="44" t="s">
        <v>32</v>
      </c>
      <c r="J192" s="58">
        <v>44139</v>
      </c>
      <c r="K192" s="54">
        <f>J192+9</f>
        <v>44148</v>
      </c>
      <c r="L192" s="54">
        <f>J192+8</f>
        <v>44147</v>
      </c>
      <c r="M192" s="54">
        <f>J192+5</f>
        <v>44144</v>
      </c>
      <c r="N192" s="54">
        <f>J192+6</f>
        <v>44145</v>
      </c>
      <c r="O192" s="54">
        <f>J192+7</f>
        <v>44146</v>
      </c>
      <c r="P192" s="54" t="s">
        <v>32</v>
      </c>
      <c r="Q192" s="54" t="s">
        <v>32</v>
      </c>
      <c r="R192" s="54" t="s">
        <v>32</v>
      </c>
      <c r="S192" s="54" t="s">
        <v>32</v>
      </c>
      <c r="T192" s="20" t="s">
        <v>32</v>
      </c>
    </row>
    <row r="193" spans="1:20" s="24" customFormat="1" ht="12.75" customHeight="1">
      <c r="A193" s="33" t="s">
        <v>120</v>
      </c>
      <c r="B193" s="16" t="s">
        <v>242</v>
      </c>
      <c r="C193" s="16" t="s">
        <v>243</v>
      </c>
      <c r="D193" s="36">
        <f t="shared" si="13"/>
        <v>44137</v>
      </c>
      <c r="E193" s="37" t="s">
        <v>119</v>
      </c>
      <c r="F193" s="38">
        <f>J193-1</f>
        <v>44138</v>
      </c>
      <c r="G193" s="39" t="s">
        <v>51</v>
      </c>
      <c r="H193" s="38" t="s">
        <v>32</v>
      </c>
      <c r="I193" s="38" t="s">
        <v>32</v>
      </c>
      <c r="J193" s="58">
        <v>44139</v>
      </c>
      <c r="K193" s="20">
        <f>J193+9</f>
        <v>44148</v>
      </c>
      <c r="L193" s="20">
        <f>J193+8</f>
        <v>44147</v>
      </c>
      <c r="M193" s="20">
        <f>J193+5</f>
        <v>44144</v>
      </c>
      <c r="N193" s="20">
        <f>J193+6</f>
        <v>44145</v>
      </c>
      <c r="O193" s="20">
        <f>J193+7</f>
        <v>44146</v>
      </c>
      <c r="P193" s="20" t="s">
        <v>32</v>
      </c>
      <c r="Q193" s="20" t="s">
        <v>32</v>
      </c>
      <c r="R193" s="20" t="s">
        <v>32</v>
      </c>
      <c r="S193" s="20" t="s">
        <v>32</v>
      </c>
      <c r="T193" s="20" t="s">
        <v>32</v>
      </c>
    </row>
    <row r="194" spans="1:20" s="24" customFormat="1" ht="12.75" customHeight="1">
      <c r="A194" s="33" t="s">
        <v>121</v>
      </c>
      <c r="B194" s="67" t="s">
        <v>235</v>
      </c>
      <c r="C194" s="67" t="s">
        <v>236</v>
      </c>
      <c r="D194" s="36">
        <f t="shared" si="13"/>
        <v>44137</v>
      </c>
      <c r="E194" s="37" t="s">
        <v>62</v>
      </c>
      <c r="F194" s="38">
        <f>J194-1</f>
        <v>44138</v>
      </c>
      <c r="G194" s="39" t="s">
        <v>122</v>
      </c>
      <c r="H194" s="44" t="s">
        <v>32</v>
      </c>
      <c r="I194" s="44" t="s">
        <v>32</v>
      </c>
      <c r="J194" s="40">
        <v>44139</v>
      </c>
      <c r="K194" s="20">
        <f>J194+5</f>
        <v>44144</v>
      </c>
      <c r="L194" s="20">
        <f>J194+6</f>
        <v>44145</v>
      </c>
      <c r="M194" s="20" t="s">
        <v>32</v>
      </c>
      <c r="N194" s="20" t="s">
        <v>32</v>
      </c>
      <c r="O194" s="20">
        <f>J194+8</f>
        <v>44147</v>
      </c>
      <c r="P194" s="20" t="s">
        <v>32</v>
      </c>
      <c r="Q194" s="20">
        <f>J194+7</f>
        <v>44146</v>
      </c>
      <c r="R194" s="20" t="s">
        <v>32</v>
      </c>
      <c r="S194" s="20" t="s">
        <v>32</v>
      </c>
      <c r="T194" s="20" t="s">
        <v>32</v>
      </c>
    </row>
    <row r="195" spans="1:20" s="24" customFormat="1" ht="12.75" customHeight="1">
      <c r="A195" s="33" t="s">
        <v>127</v>
      </c>
      <c r="B195" s="57" t="s">
        <v>240</v>
      </c>
      <c r="C195" s="67" t="s">
        <v>241</v>
      </c>
      <c r="D195" s="36">
        <f>J195-3</f>
        <v>44137</v>
      </c>
      <c r="E195" s="37" t="s">
        <v>62</v>
      </c>
      <c r="F195" s="38" t="s">
        <v>63</v>
      </c>
      <c r="G195" s="39" t="s">
        <v>63</v>
      </c>
      <c r="H195" s="38">
        <f>J195-3</f>
        <v>44137</v>
      </c>
      <c r="I195" s="39" t="s">
        <v>17</v>
      </c>
      <c r="J195" s="40">
        <v>44140</v>
      </c>
      <c r="K195" s="20">
        <f>J195+9</f>
        <v>44149</v>
      </c>
      <c r="L195" s="20">
        <f>J195+8</f>
        <v>44148</v>
      </c>
      <c r="M195" s="20">
        <f>J195+4</f>
        <v>44144</v>
      </c>
      <c r="N195" s="20">
        <f>J195+5</f>
        <v>44145</v>
      </c>
      <c r="O195" s="20">
        <f>J195+7</f>
        <v>44147</v>
      </c>
      <c r="P195" s="20" t="s">
        <v>32</v>
      </c>
      <c r="Q195" s="20" t="s">
        <v>32</v>
      </c>
      <c r="R195" s="20" t="s">
        <v>32</v>
      </c>
      <c r="S195" s="20" t="s">
        <v>32</v>
      </c>
      <c r="T195" s="20" t="s">
        <v>32</v>
      </c>
    </row>
    <row r="196" spans="1:150" s="24" customFormat="1" ht="12.75" customHeight="1">
      <c r="A196" s="33" t="s">
        <v>128</v>
      </c>
      <c r="B196" s="51" t="s">
        <v>237</v>
      </c>
      <c r="C196" s="51" t="s">
        <v>238</v>
      </c>
      <c r="D196" s="36">
        <f>J196-3</f>
        <v>44137</v>
      </c>
      <c r="E196" s="60" t="s">
        <v>50</v>
      </c>
      <c r="F196" s="38">
        <f>J196-1</f>
        <v>44139</v>
      </c>
      <c r="G196" s="39" t="s">
        <v>129</v>
      </c>
      <c r="H196" s="38" t="s">
        <v>32</v>
      </c>
      <c r="I196" s="38" t="s">
        <v>32</v>
      </c>
      <c r="J196" s="40">
        <v>44140</v>
      </c>
      <c r="K196" s="20">
        <f>J196+4</f>
        <v>44144</v>
      </c>
      <c r="L196" s="20">
        <f>J196+5</f>
        <v>44145</v>
      </c>
      <c r="M196" s="20" t="s">
        <v>32</v>
      </c>
      <c r="N196" s="20" t="s">
        <v>32</v>
      </c>
      <c r="O196" s="20" t="s">
        <v>32</v>
      </c>
      <c r="P196" s="20" t="s">
        <v>32</v>
      </c>
      <c r="Q196" s="20" t="s">
        <v>32</v>
      </c>
      <c r="R196" s="20" t="s">
        <v>32</v>
      </c>
      <c r="S196" s="20">
        <f>J196+6</f>
        <v>44146</v>
      </c>
      <c r="T196" s="20">
        <f>J196+6</f>
        <v>44146</v>
      </c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</row>
    <row r="197" spans="1:20" s="24" customFormat="1" ht="12.75" customHeight="1">
      <c r="A197" s="33" t="s">
        <v>57</v>
      </c>
      <c r="B197" s="34" t="s">
        <v>191</v>
      </c>
      <c r="C197" s="35"/>
      <c r="D197" s="36">
        <f>J197-2</f>
        <v>44139</v>
      </c>
      <c r="E197" s="37" t="s">
        <v>31</v>
      </c>
      <c r="F197" s="38">
        <f>J197-1</f>
        <v>44140</v>
      </c>
      <c r="G197" s="39" t="s">
        <v>58</v>
      </c>
      <c r="H197" s="38" t="s">
        <v>32</v>
      </c>
      <c r="I197" s="38" t="s">
        <v>32</v>
      </c>
      <c r="J197" s="40">
        <v>44141</v>
      </c>
      <c r="K197" s="20">
        <f>J197+6</f>
        <v>44147</v>
      </c>
      <c r="L197" s="20">
        <f>J197+6</f>
        <v>44147</v>
      </c>
      <c r="M197" s="20">
        <f>J197+9</f>
        <v>44150</v>
      </c>
      <c r="N197" s="20">
        <f>J197+8</f>
        <v>44149</v>
      </c>
      <c r="O197" s="20">
        <f>J197+7</f>
        <v>44148</v>
      </c>
      <c r="P197" s="20" t="s">
        <v>32</v>
      </c>
      <c r="Q197" s="20" t="s">
        <v>32</v>
      </c>
      <c r="R197" s="20" t="s">
        <v>32</v>
      </c>
      <c r="S197" s="20" t="s">
        <v>32</v>
      </c>
      <c r="T197" s="20" t="s">
        <v>33</v>
      </c>
    </row>
    <row r="198" spans="1:20" s="24" customFormat="1" ht="12.75" customHeight="1">
      <c r="A198" s="33" t="s">
        <v>67</v>
      </c>
      <c r="B198" s="34" t="s">
        <v>191</v>
      </c>
      <c r="C198" s="26"/>
      <c r="D198" s="36">
        <f>J198-3</f>
        <v>44139</v>
      </c>
      <c r="E198" s="48" t="s">
        <v>17</v>
      </c>
      <c r="F198" s="44">
        <f>J198-1</f>
        <v>44141</v>
      </c>
      <c r="G198" s="55" t="s">
        <v>70</v>
      </c>
      <c r="H198" s="44" t="s">
        <v>32</v>
      </c>
      <c r="I198" s="44" t="s">
        <v>32</v>
      </c>
      <c r="J198" s="40">
        <v>44142</v>
      </c>
      <c r="K198" s="20">
        <f>J198+6</f>
        <v>44148</v>
      </c>
      <c r="L198" s="20" t="s">
        <v>32</v>
      </c>
      <c r="M198" s="20" t="s">
        <v>32</v>
      </c>
      <c r="N198" s="20" t="s">
        <v>32</v>
      </c>
      <c r="O198" s="20">
        <f>J198+4</f>
        <v>44146</v>
      </c>
      <c r="P198" s="20" t="s">
        <v>32</v>
      </c>
      <c r="Q198" s="20" t="s">
        <v>32</v>
      </c>
      <c r="R198" s="20" t="s">
        <v>32</v>
      </c>
      <c r="S198" s="20" t="s">
        <v>32</v>
      </c>
      <c r="T198" s="20" t="s">
        <v>32</v>
      </c>
    </row>
    <row r="199" spans="1:20" s="77" customFormat="1" ht="12.75" customHeight="1">
      <c r="A199" s="69"/>
      <c r="B199" s="70"/>
      <c r="C199" s="71"/>
      <c r="D199" s="72"/>
      <c r="E199" s="73"/>
      <c r="F199" s="74"/>
      <c r="G199" s="74"/>
      <c r="H199" s="75"/>
      <c r="I199" s="74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</row>
    <row r="200" spans="1:20" s="84" customFormat="1" ht="12.75" customHeight="1">
      <c r="A200" s="78" t="s">
        <v>244</v>
      </c>
      <c r="B200" s="78" t="s">
        <v>245</v>
      </c>
      <c r="C200" s="78"/>
      <c r="D200" s="79"/>
      <c r="E200" s="79"/>
      <c r="F200" s="80"/>
      <c r="G200" s="80"/>
      <c r="H200" s="80"/>
      <c r="I200" s="80"/>
      <c r="J200" s="81"/>
      <c r="K200" s="82"/>
      <c r="L200" s="81"/>
      <c r="M200" s="81"/>
      <c r="N200" s="81"/>
      <c r="O200" s="81"/>
      <c r="P200" s="81"/>
      <c r="Q200" s="81"/>
      <c r="R200" s="81"/>
      <c r="S200" s="81"/>
      <c r="T200" s="83"/>
    </row>
    <row r="201" spans="1:20" s="84" customFormat="1" ht="12.75" customHeight="1">
      <c r="A201" s="84" t="s">
        <v>6</v>
      </c>
      <c r="B201" s="78" t="s">
        <v>246</v>
      </c>
      <c r="C201" s="78"/>
      <c r="D201" s="79"/>
      <c r="E201" s="79"/>
      <c r="F201" s="80"/>
      <c r="G201" s="80"/>
      <c r="H201" s="80"/>
      <c r="I201" s="80"/>
      <c r="J201" s="81"/>
      <c r="K201" s="82"/>
      <c r="L201" s="81"/>
      <c r="M201" s="81"/>
      <c r="N201" s="81"/>
      <c r="O201" s="81"/>
      <c r="P201" s="81"/>
      <c r="Q201" s="81"/>
      <c r="R201" s="81"/>
      <c r="S201" s="81"/>
      <c r="T201" s="83"/>
    </row>
    <row r="202" spans="1:134" s="24" customFormat="1" ht="12.75" customHeight="1">
      <c r="A202" s="85"/>
      <c r="B202" s="16" t="s">
        <v>6</v>
      </c>
      <c r="C202" s="16"/>
      <c r="D202" s="86"/>
      <c r="E202" s="86"/>
      <c r="F202" s="87"/>
      <c r="G202" s="87"/>
      <c r="H202" s="87"/>
      <c r="I202" s="87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25"/>
      <c r="DO202" s="33" t="s">
        <v>247</v>
      </c>
      <c r="DP202" s="16" t="s">
        <v>248</v>
      </c>
      <c r="DQ202" s="16" t="s">
        <v>249</v>
      </c>
      <c r="DR202" s="20">
        <v>41334</v>
      </c>
      <c r="DS202" s="16"/>
      <c r="DT202" s="20">
        <v>41333</v>
      </c>
      <c r="DU202" s="16"/>
      <c r="DV202" s="20">
        <v>41336</v>
      </c>
      <c r="DW202" s="20" t="s">
        <v>32</v>
      </c>
      <c r="DX202" s="20" t="s">
        <v>32</v>
      </c>
      <c r="DY202" s="20">
        <v>41339</v>
      </c>
      <c r="DZ202" s="20">
        <v>41340</v>
      </c>
      <c r="EA202" s="20">
        <v>41341</v>
      </c>
      <c r="EB202" s="20" t="s">
        <v>32</v>
      </c>
      <c r="EC202" s="20" t="s">
        <v>32</v>
      </c>
      <c r="ED202" s="20" t="s">
        <v>32</v>
      </c>
    </row>
    <row r="204" spans="1:134" s="77" customFormat="1" ht="15">
      <c r="A204" s="85"/>
      <c r="B204" s="16"/>
      <c r="C204" s="16"/>
      <c r="D204" s="86"/>
      <c r="E204" s="86"/>
      <c r="F204" s="87"/>
      <c r="G204" s="87"/>
      <c r="H204" s="87"/>
      <c r="I204" s="87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25"/>
      <c r="DO204" s="69" t="s">
        <v>247</v>
      </c>
      <c r="DP204" s="89" t="s">
        <v>250</v>
      </c>
      <c r="DQ204" s="89" t="s">
        <v>251</v>
      </c>
      <c r="DR204" s="76">
        <v>41355</v>
      </c>
      <c r="DS204" s="89"/>
      <c r="DT204" s="76">
        <v>41354</v>
      </c>
      <c r="DU204" s="89"/>
      <c r="DV204" s="76">
        <v>41357</v>
      </c>
      <c r="DW204" s="76" t="s">
        <v>32</v>
      </c>
      <c r="DX204" s="76" t="s">
        <v>32</v>
      </c>
      <c r="DY204" s="76">
        <v>41360</v>
      </c>
      <c r="DZ204" s="76">
        <v>41361</v>
      </c>
      <c r="EA204" s="76">
        <v>41362</v>
      </c>
      <c r="EB204" s="76" t="s">
        <v>32</v>
      </c>
      <c r="EC204" s="76" t="s">
        <v>32</v>
      </c>
      <c r="ED204" s="76" t="s">
        <v>32</v>
      </c>
    </row>
    <row r="205" spans="1:134" s="77" customFormat="1" ht="15">
      <c r="A205" s="85"/>
      <c r="B205" s="16"/>
      <c r="C205" s="16"/>
      <c r="D205" s="86"/>
      <c r="E205" s="86"/>
      <c r="F205" s="87"/>
      <c r="G205" s="87"/>
      <c r="H205" s="87"/>
      <c r="I205" s="87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25"/>
      <c r="DO205" s="69" t="s">
        <v>247</v>
      </c>
      <c r="DP205" s="89" t="s">
        <v>248</v>
      </c>
      <c r="DQ205" s="89" t="s">
        <v>252</v>
      </c>
      <c r="DR205" s="76">
        <v>41362</v>
      </c>
      <c r="DS205" s="89"/>
      <c r="DT205" s="76">
        <v>41361</v>
      </c>
      <c r="DU205" s="89"/>
      <c r="DV205" s="76">
        <v>41364</v>
      </c>
      <c r="DW205" s="76" t="s">
        <v>32</v>
      </c>
      <c r="DX205" s="76" t="s">
        <v>32</v>
      </c>
      <c r="DY205" s="76">
        <v>41367</v>
      </c>
      <c r="DZ205" s="76">
        <v>41368</v>
      </c>
      <c r="EA205" s="76">
        <v>41369</v>
      </c>
      <c r="EB205" s="76" t="s">
        <v>32</v>
      </c>
      <c r="EC205" s="76" t="s">
        <v>32</v>
      </c>
      <c r="ED205" s="76" t="s">
        <v>32</v>
      </c>
    </row>
    <row r="206" spans="1:134" s="77" customFormat="1" ht="15">
      <c r="A206" s="85"/>
      <c r="B206" s="16"/>
      <c r="C206" s="16"/>
      <c r="D206" s="86"/>
      <c r="E206" s="86"/>
      <c r="F206" s="87"/>
      <c r="G206" s="87"/>
      <c r="H206" s="87"/>
      <c r="I206" s="87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25"/>
      <c r="DO206" s="69" t="s">
        <v>253</v>
      </c>
      <c r="DP206" s="90" t="s">
        <v>254</v>
      </c>
      <c r="DQ206" s="90" t="s">
        <v>255</v>
      </c>
      <c r="DR206" s="76">
        <v>41339</v>
      </c>
      <c r="DS206" s="89"/>
      <c r="DT206" s="76">
        <v>41338</v>
      </c>
      <c r="DU206" s="89"/>
      <c r="DV206" s="91">
        <v>41340</v>
      </c>
      <c r="DW206" s="76">
        <v>41344</v>
      </c>
      <c r="DX206" s="76">
        <v>41345</v>
      </c>
      <c r="DY206" s="76" t="s">
        <v>32</v>
      </c>
      <c r="DZ206" s="76" t="s">
        <v>32</v>
      </c>
      <c r="EA206" s="76">
        <v>41346</v>
      </c>
      <c r="EB206" s="76" t="s">
        <v>32</v>
      </c>
      <c r="EC206" s="76" t="s">
        <v>32</v>
      </c>
      <c r="ED206" s="76" t="s">
        <v>32</v>
      </c>
    </row>
    <row r="207" spans="1:134" s="77" customFormat="1" ht="15">
      <c r="A207" s="85"/>
      <c r="B207" s="16"/>
      <c r="C207" s="16"/>
      <c r="D207" s="86"/>
      <c r="E207" s="86"/>
      <c r="F207" s="87"/>
      <c r="G207" s="87"/>
      <c r="H207" s="87"/>
      <c r="I207" s="87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25"/>
      <c r="DO207" s="69" t="s">
        <v>253</v>
      </c>
      <c r="DP207" s="90" t="s">
        <v>256</v>
      </c>
      <c r="DQ207" s="90" t="s">
        <v>257</v>
      </c>
      <c r="DR207" s="76">
        <v>41346</v>
      </c>
      <c r="DS207" s="89"/>
      <c r="DT207" s="76">
        <v>41345</v>
      </c>
      <c r="DU207" s="89"/>
      <c r="DV207" s="91">
        <v>41347</v>
      </c>
      <c r="DW207" s="76">
        <v>41351</v>
      </c>
      <c r="DX207" s="76">
        <v>41352</v>
      </c>
      <c r="DY207" s="76" t="s">
        <v>32</v>
      </c>
      <c r="DZ207" s="76" t="s">
        <v>32</v>
      </c>
      <c r="EA207" s="76">
        <v>41353</v>
      </c>
      <c r="EB207" s="76" t="s">
        <v>32</v>
      </c>
      <c r="EC207" s="76" t="s">
        <v>32</v>
      </c>
      <c r="ED207" s="76" t="s">
        <v>32</v>
      </c>
    </row>
    <row r="208" spans="1:134" s="77" customFormat="1" ht="15">
      <c r="A208" s="85"/>
      <c r="B208" s="16"/>
      <c r="C208" s="16"/>
      <c r="D208" s="86"/>
      <c r="E208" s="86"/>
      <c r="F208" s="87"/>
      <c r="G208" s="87"/>
      <c r="H208" s="87"/>
      <c r="I208" s="87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25"/>
      <c r="DO208" s="69" t="s">
        <v>253</v>
      </c>
      <c r="DP208" s="90" t="s">
        <v>254</v>
      </c>
      <c r="DQ208" s="90" t="s">
        <v>258</v>
      </c>
      <c r="DR208" s="76">
        <v>41353</v>
      </c>
      <c r="DS208" s="89"/>
      <c r="DT208" s="76">
        <v>41352</v>
      </c>
      <c r="DU208" s="89"/>
      <c r="DV208" s="91">
        <v>41354</v>
      </c>
      <c r="DW208" s="76">
        <v>41358</v>
      </c>
      <c r="DX208" s="76">
        <v>41359</v>
      </c>
      <c r="DY208" s="76" t="s">
        <v>32</v>
      </c>
      <c r="DZ208" s="76" t="s">
        <v>32</v>
      </c>
      <c r="EA208" s="76">
        <v>41360</v>
      </c>
      <c r="EB208" s="76" t="s">
        <v>32</v>
      </c>
      <c r="EC208" s="76" t="s">
        <v>32</v>
      </c>
      <c r="ED208" s="76" t="s">
        <v>32</v>
      </c>
    </row>
    <row r="209" spans="1:134" s="77" customFormat="1" ht="3" customHeight="1">
      <c r="A209" s="85"/>
      <c r="B209" s="16"/>
      <c r="C209" s="16"/>
      <c r="D209" s="86"/>
      <c r="E209" s="86"/>
      <c r="F209" s="87"/>
      <c r="G209" s="87"/>
      <c r="H209" s="87"/>
      <c r="I209" s="87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25"/>
      <c r="DO209" s="69" t="s">
        <v>253</v>
      </c>
      <c r="DP209" s="90" t="s">
        <v>256</v>
      </c>
      <c r="DQ209" s="90" t="s">
        <v>259</v>
      </c>
      <c r="DR209" s="76">
        <v>41360</v>
      </c>
      <c r="DS209" s="89"/>
      <c r="DT209" s="76">
        <v>41359</v>
      </c>
      <c r="DU209" s="89"/>
      <c r="DV209" s="91">
        <v>41361</v>
      </c>
      <c r="DW209" s="76">
        <v>41365</v>
      </c>
      <c r="DX209" s="76">
        <v>41366</v>
      </c>
      <c r="DY209" s="76" t="s">
        <v>32</v>
      </c>
      <c r="DZ209" s="76" t="s">
        <v>32</v>
      </c>
      <c r="EA209" s="76">
        <v>41367</v>
      </c>
      <c r="EB209" s="76" t="s">
        <v>32</v>
      </c>
      <c r="EC209" s="76" t="s">
        <v>32</v>
      </c>
      <c r="ED209" s="76" t="s">
        <v>32</v>
      </c>
    </row>
    <row r="210" spans="1:134" s="77" customFormat="1" ht="15">
      <c r="A210" s="85"/>
      <c r="B210" s="16"/>
      <c r="C210" s="16"/>
      <c r="D210" s="86"/>
      <c r="E210" s="86"/>
      <c r="F210" s="87"/>
      <c r="G210" s="87"/>
      <c r="H210" s="87"/>
      <c r="I210" s="87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25"/>
      <c r="DO210" s="69" t="s">
        <v>253</v>
      </c>
      <c r="DP210" s="90" t="s">
        <v>254</v>
      </c>
      <c r="DQ210" s="90" t="s">
        <v>260</v>
      </c>
      <c r="DR210" s="76">
        <v>41367</v>
      </c>
      <c r="DS210" s="89"/>
      <c r="DT210" s="76">
        <v>41366</v>
      </c>
      <c r="DU210" s="89"/>
      <c r="DV210" s="91">
        <v>41368</v>
      </c>
      <c r="DW210" s="76">
        <v>41372</v>
      </c>
      <c r="DX210" s="76">
        <v>41373</v>
      </c>
      <c r="DY210" s="76" t="s">
        <v>32</v>
      </c>
      <c r="DZ210" s="76" t="s">
        <v>32</v>
      </c>
      <c r="EA210" s="76">
        <v>41374</v>
      </c>
      <c r="EB210" s="76" t="s">
        <v>32</v>
      </c>
      <c r="EC210" s="76" t="s">
        <v>32</v>
      </c>
      <c r="ED210" s="76" t="s">
        <v>32</v>
      </c>
    </row>
    <row r="211" spans="1:134" s="77" customFormat="1" ht="15">
      <c r="A211" s="85"/>
      <c r="B211" s="16"/>
      <c r="C211" s="16"/>
      <c r="D211" s="86"/>
      <c r="E211" s="86"/>
      <c r="F211" s="87"/>
      <c r="G211" s="87"/>
      <c r="H211" s="87"/>
      <c r="I211" s="87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25"/>
      <c r="DO211" s="69" t="s">
        <v>261</v>
      </c>
      <c r="DP211" s="90" t="s">
        <v>262</v>
      </c>
      <c r="DQ211" s="90" t="s">
        <v>263</v>
      </c>
      <c r="DR211" s="76">
        <v>41333</v>
      </c>
      <c r="DS211" s="89"/>
      <c r="DT211" s="76">
        <v>41332</v>
      </c>
      <c r="DU211" s="89"/>
      <c r="DV211" s="76">
        <v>41335</v>
      </c>
      <c r="DW211" s="76">
        <v>41338</v>
      </c>
      <c r="DX211" s="76">
        <v>41339</v>
      </c>
      <c r="DY211" s="76">
        <v>41341</v>
      </c>
      <c r="DZ211" s="76">
        <v>41342</v>
      </c>
      <c r="EA211" s="76">
        <v>41340</v>
      </c>
      <c r="EB211" s="76" t="s">
        <v>32</v>
      </c>
      <c r="EC211" s="76" t="s">
        <v>32</v>
      </c>
      <c r="ED211" s="76" t="s">
        <v>32</v>
      </c>
    </row>
    <row r="212" spans="1:134" s="77" customFormat="1" ht="15">
      <c r="A212" s="85"/>
      <c r="B212" s="16"/>
      <c r="C212" s="16"/>
      <c r="D212" s="86"/>
      <c r="E212" s="86"/>
      <c r="F212" s="87"/>
      <c r="G212" s="87"/>
      <c r="H212" s="87"/>
      <c r="I212" s="87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25"/>
      <c r="DO212" s="69" t="s">
        <v>261</v>
      </c>
      <c r="DP212" s="90" t="s">
        <v>264</v>
      </c>
      <c r="DQ212" s="90" t="s">
        <v>265</v>
      </c>
      <c r="DR212" s="76">
        <v>41341</v>
      </c>
      <c r="DS212" s="89"/>
      <c r="DT212" s="76">
        <v>41340</v>
      </c>
      <c r="DU212" s="89"/>
      <c r="DV212" s="76">
        <v>41343</v>
      </c>
      <c r="DW212" s="76">
        <v>41346</v>
      </c>
      <c r="DX212" s="76">
        <v>41347</v>
      </c>
      <c r="DY212" s="76">
        <v>41349</v>
      </c>
      <c r="DZ212" s="76">
        <v>41350</v>
      </c>
      <c r="EA212" s="76">
        <v>41348</v>
      </c>
      <c r="EB212" s="76" t="s">
        <v>32</v>
      </c>
      <c r="EC212" s="76" t="s">
        <v>32</v>
      </c>
      <c r="ED212" s="76" t="s">
        <v>32</v>
      </c>
    </row>
    <row r="213" spans="1:134" s="77" customFormat="1" ht="15">
      <c r="A213" s="85"/>
      <c r="B213" s="16"/>
      <c r="C213" s="16"/>
      <c r="D213" s="86"/>
      <c r="E213" s="86"/>
      <c r="F213" s="87"/>
      <c r="G213" s="87"/>
      <c r="H213" s="87"/>
      <c r="I213" s="87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25"/>
      <c r="DO213" s="69" t="s">
        <v>261</v>
      </c>
      <c r="DP213" s="90" t="s">
        <v>262</v>
      </c>
      <c r="DQ213" s="90" t="s">
        <v>266</v>
      </c>
      <c r="DR213" s="76">
        <v>41348</v>
      </c>
      <c r="DS213" s="89"/>
      <c r="DT213" s="76">
        <v>41347</v>
      </c>
      <c r="DU213" s="89"/>
      <c r="DV213" s="76">
        <v>41350</v>
      </c>
      <c r="DW213" s="76">
        <v>41353</v>
      </c>
      <c r="DX213" s="76">
        <v>41354</v>
      </c>
      <c r="DY213" s="76">
        <v>41356</v>
      </c>
      <c r="DZ213" s="76">
        <v>41357</v>
      </c>
      <c r="EA213" s="76">
        <v>41355</v>
      </c>
      <c r="EB213" s="76" t="s">
        <v>32</v>
      </c>
      <c r="EC213" s="76" t="s">
        <v>32</v>
      </c>
      <c r="ED213" s="76" t="s">
        <v>32</v>
      </c>
    </row>
    <row r="214" spans="1:134" s="77" customFormat="1" ht="15">
      <c r="A214" s="85"/>
      <c r="B214" s="16"/>
      <c r="C214" s="16"/>
      <c r="D214" s="86"/>
      <c r="E214" s="86"/>
      <c r="F214" s="87"/>
      <c r="G214" s="87"/>
      <c r="H214" s="87"/>
      <c r="I214" s="87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25"/>
      <c r="DO214" s="69" t="s">
        <v>261</v>
      </c>
      <c r="DP214" s="90" t="s">
        <v>264</v>
      </c>
      <c r="DQ214" s="90" t="s">
        <v>267</v>
      </c>
      <c r="DR214" s="76">
        <v>41355</v>
      </c>
      <c r="DS214" s="89"/>
      <c r="DT214" s="76">
        <v>41354</v>
      </c>
      <c r="DU214" s="89"/>
      <c r="DV214" s="76">
        <v>41357</v>
      </c>
      <c r="DW214" s="76">
        <v>41360</v>
      </c>
      <c r="DX214" s="76">
        <v>41361</v>
      </c>
      <c r="DY214" s="76">
        <v>41363</v>
      </c>
      <c r="DZ214" s="76">
        <v>41364</v>
      </c>
      <c r="EA214" s="76">
        <v>41362</v>
      </c>
      <c r="EB214" s="76" t="s">
        <v>32</v>
      </c>
      <c r="EC214" s="76" t="s">
        <v>32</v>
      </c>
      <c r="ED214" s="76" t="s">
        <v>32</v>
      </c>
    </row>
    <row r="215" spans="1:134" s="77" customFormat="1" ht="15">
      <c r="A215" s="85"/>
      <c r="B215" s="16"/>
      <c r="C215" s="16"/>
      <c r="D215" s="86"/>
      <c r="E215" s="86"/>
      <c r="F215" s="87"/>
      <c r="G215" s="87"/>
      <c r="H215" s="87"/>
      <c r="I215" s="87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25"/>
      <c r="DO215" s="69" t="s">
        <v>261</v>
      </c>
      <c r="DP215" s="90" t="s">
        <v>262</v>
      </c>
      <c r="DQ215" s="90" t="s">
        <v>268</v>
      </c>
      <c r="DR215" s="76">
        <v>41362</v>
      </c>
      <c r="DS215" s="89"/>
      <c r="DT215" s="76">
        <v>41361</v>
      </c>
      <c r="DU215" s="89"/>
      <c r="DV215" s="76">
        <v>41364</v>
      </c>
      <c r="DW215" s="76">
        <v>41367</v>
      </c>
      <c r="DX215" s="76">
        <v>41368</v>
      </c>
      <c r="DY215" s="76">
        <v>41370</v>
      </c>
      <c r="DZ215" s="76">
        <v>41371</v>
      </c>
      <c r="EA215" s="76">
        <v>41369</v>
      </c>
      <c r="EB215" s="76" t="s">
        <v>32</v>
      </c>
      <c r="EC215" s="76" t="s">
        <v>32</v>
      </c>
      <c r="ED215" s="76" t="s">
        <v>32</v>
      </c>
    </row>
    <row r="216" spans="1:134" s="77" customFormat="1" ht="15">
      <c r="A216" s="85"/>
      <c r="B216" s="16"/>
      <c r="C216" s="16"/>
      <c r="D216" s="86"/>
      <c r="E216" s="86"/>
      <c r="F216" s="87"/>
      <c r="G216" s="87"/>
      <c r="H216" s="87"/>
      <c r="I216" s="87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25"/>
      <c r="DO216" s="69" t="s">
        <v>269</v>
      </c>
      <c r="DP216" s="90" t="s">
        <v>270</v>
      </c>
      <c r="DQ216" s="90" t="s">
        <v>271</v>
      </c>
      <c r="DR216" s="76">
        <v>41339</v>
      </c>
      <c r="DS216" s="89" t="s">
        <v>272</v>
      </c>
      <c r="DT216" s="76">
        <v>41337</v>
      </c>
      <c r="DU216" s="89"/>
      <c r="DV216" s="91">
        <v>41340</v>
      </c>
      <c r="DW216" s="76" t="s">
        <v>32</v>
      </c>
      <c r="DX216" s="76" t="s">
        <v>32</v>
      </c>
      <c r="DY216" s="76">
        <v>41344</v>
      </c>
      <c r="DZ216" s="76">
        <v>41345</v>
      </c>
      <c r="EA216" s="76" t="s">
        <v>32</v>
      </c>
      <c r="EB216" s="76">
        <v>41346</v>
      </c>
      <c r="EC216" s="76" t="s">
        <v>32</v>
      </c>
      <c r="ED216" s="76" t="s">
        <v>32</v>
      </c>
    </row>
    <row r="217" spans="1:134" s="77" customFormat="1" ht="15">
      <c r="A217" s="85"/>
      <c r="B217" s="16"/>
      <c r="C217" s="16"/>
      <c r="D217" s="86"/>
      <c r="E217" s="86"/>
      <c r="F217" s="87"/>
      <c r="G217" s="87"/>
      <c r="H217" s="87"/>
      <c r="I217" s="87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25"/>
      <c r="DO217" s="69" t="s">
        <v>269</v>
      </c>
      <c r="DP217" s="77" t="s">
        <v>273</v>
      </c>
      <c r="DQ217" s="77" t="s">
        <v>273</v>
      </c>
      <c r="DR217" s="76">
        <v>41346</v>
      </c>
      <c r="DS217" s="89" t="s">
        <v>272</v>
      </c>
      <c r="DT217" s="76">
        <v>41344</v>
      </c>
      <c r="DU217" s="89"/>
      <c r="DV217" s="91">
        <v>41347</v>
      </c>
      <c r="DW217" s="76" t="s">
        <v>32</v>
      </c>
      <c r="DX217" s="76" t="s">
        <v>32</v>
      </c>
      <c r="DY217" s="76">
        <v>41351</v>
      </c>
      <c r="DZ217" s="76">
        <v>41352</v>
      </c>
      <c r="EA217" s="76" t="s">
        <v>32</v>
      </c>
      <c r="EB217" s="76">
        <v>41353</v>
      </c>
      <c r="EC217" s="76" t="s">
        <v>32</v>
      </c>
      <c r="ED217" s="76" t="s">
        <v>32</v>
      </c>
    </row>
    <row r="218" spans="1:134" s="77" customFormat="1" ht="15">
      <c r="A218" s="85"/>
      <c r="B218" s="16"/>
      <c r="C218" s="16"/>
      <c r="D218" s="86"/>
      <c r="E218" s="86"/>
      <c r="F218" s="87"/>
      <c r="G218" s="87"/>
      <c r="H218" s="87"/>
      <c r="I218" s="87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25"/>
      <c r="DO218" s="69" t="s">
        <v>269</v>
      </c>
      <c r="DP218" s="77" t="s">
        <v>273</v>
      </c>
      <c r="DQ218" s="77" t="s">
        <v>273</v>
      </c>
      <c r="DR218" s="76">
        <v>41353</v>
      </c>
      <c r="DS218" s="89" t="s">
        <v>272</v>
      </c>
      <c r="DT218" s="76">
        <v>41351</v>
      </c>
      <c r="DU218" s="89"/>
      <c r="DV218" s="91">
        <v>41354</v>
      </c>
      <c r="DW218" s="76" t="s">
        <v>32</v>
      </c>
      <c r="DX218" s="76" t="s">
        <v>32</v>
      </c>
      <c r="DY218" s="76">
        <v>41358</v>
      </c>
      <c r="DZ218" s="76">
        <v>41359</v>
      </c>
      <c r="EA218" s="76" t="s">
        <v>32</v>
      </c>
      <c r="EB218" s="76">
        <v>41360</v>
      </c>
      <c r="EC218" s="76" t="s">
        <v>32</v>
      </c>
      <c r="ED218" s="76" t="s">
        <v>32</v>
      </c>
    </row>
    <row r="219" spans="1:134" s="77" customFormat="1" ht="15">
      <c r="A219" s="85"/>
      <c r="B219" s="16"/>
      <c r="C219" s="16"/>
      <c r="D219" s="86"/>
      <c r="E219" s="86"/>
      <c r="F219" s="87"/>
      <c r="G219" s="87"/>
      <c r="H219" s="87"/>
      <c r="I219" s="87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25"/>
      <c r="DO219" s="69" t="s">
        <v>269</v>
      </c>
      <c r="DP219" s="90" t="s">
        <v>270</v>
      </c>
      <c r="DQ219" s="90" t="s">
        <v>274</v>
      </c>
      <c r="DR219" s="76">
        <v>41360</v>
      </c>
      <c r="DS219" s="89" t="s">
        <v>272</v>
      </c>
      <c r="DT219" s="76">
        <v>41358</v>
      </c>
      <c r="DU219" s="89"/>
      <c r="DV219" s="91">
        <v>41361</v>
      </c>
      <c r="DW219" s="76" t="s">
        <v>32</v>
      </c>
      <c r="DX219" s="76" t="s">
        <v>32</v>
      </c>
      <c r="DY219" s="76">
        <v>41365</v>
      </c>
      <c r="DZ219" s="76">
        <v>41366</v>
      </c>
      <c r="EA219" s="76" t="s">
        <v>32</v>
      </c>
      <c r="EB219" s="76">
        <v>41367</v>
      </c>
      <c r="EC219" s="76" t="s">
        <v>32</v>
      </c>
      <c r="ED219" s="76" t="s">
        <v>32</v>
      </c>
    </row>
    <row r="220" spans="1:134" s="77" customFormat="1" ht="15">
      <c r="A220" s="85"/>
      <c r="B220" s="16"/>
      <c r="C220" s="16"/>
      <c r="D220" s="86"/>
      <c r="E220" s="86"/>
      <c r="F220" s="87"/>
      <c r="G220" s="87"/>
      <c r="H220" s="87"/>
      <c r="I220" s="87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25"/>
      <c r="DO220" s="69" t="s">
        <v>269</v>
      </c>
      <c r="DP220" s="77" t="s">
        <v>273</v>
      </c>
      <c r="DQ220" s="77" t="s">
        <v>273</v>
      </c>
      <c r="DR220" s="76">
        <v>41367</v>
      </c>
      <c r="DS220" s="89" t="s">
        <v>272</v>
      </c>
      <c r="DT220" s="76">
        <v>41365</v>
      </c>
      <c r="DU220" s="89"/>
      <c r="DV220" s="91">
        <v>41368</v>
      </c>
      <c r="DW220" s="76" t="s">
        <v>32</v>
      </c>
      <c r="DX220" s="76" t="s">
        <v>32</v>
      </c>
      <c r="DY220" s="76">
        <v>41372</v>
      </c>
      <c r="DZ220" s="76">
        <v>41373</v>
      </c>
      <c r="EA220" s="76" t="s">
        <v>32</v>
      </c>
      <c r="EB220" s="76">
        <v>41374</v>
      </c>
      <c r="EC220" s="76" t="s">
        <v>32</v>
      </c>
      <c r="ED220" s="76" t="s">
        <v>32</v>
      </c>
    </row>
    <row r="221" spans="1:150" s="77" customFormat="1" ht="15">
      <c r="A221" s="85"/>
      <c r="B221" s="16"/>
      <c r="C221" s="16"/>
      <c r="D221" s="86"/>
      <c r="E221" s="86"/>
      <c r="F221" s="87"/>
      <c r="G221" s="87"/>
      <c r="H221" s="87"/>
      <c r="I221" s="87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25"/>
      <c r="EE221" s="69" t="s">
        <v>275</v>
      </c>
      <c r="EF221" s="92" t="s">
        <v>276</v>
      </c>
      <c r="EG221" s="93" t="s">
        <v>277</v>
      </c>
      <c r="EH221" s="76" t="s">
        <v>32</v>
      </c>
      <c r="EI221" s="89"/>
      <c r="EJ221" s="76">
        <v>41331</v>
      </c>
      <c r="EK221" s="89" t="s">
        <v>278</v>
      </c>
      <c r="EL221" s="91">
        <v>41333</v>
      </c>
      <c r="EM221" s="76">
        <v>41341</v>
      </c>
      <c r="EN221" s="76" t="s">
        <v>32</v>
      </c>
      <c r="EO221" s="76" t="s">
        <v>32</v>
      </c>
      <c r="EP221" s="76">
        <v>41339</v>
      </c>
      <c r="EQ221" s="76">
        <v>41340</v>
      </c>
      <c r="ER221" s="76" t="s">
        <v>32</v>
      </c>
      <c r="ES221" s="76" t="s">
        <v>32</v>
      </c>
      <c r="ET221" s="76" t="s">
        <v>32</v>
      </c>
    </row>
    <row r="222" spans="1:150" s="77" customFormat="1" ht="15">
      <c r="A222" s="85"/>
      <c r="B222" s="16"/>
      <c r="C222" s="16"/>
      <c r="D222" s="86"/>
      <c r="E222" s="86"/>
      <c r="F222" s="87"/>
      <c r="G222" s="87"/>
      <c r="H222" s="87"/>
      <c r="I222" s="87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25"/>
      <c r="EE222" s="69" t="s">
        <v>275</v>
      </c>
      <c r="EF222" s="77" t="s">
        <v>279</v>
      </c>
      <c r="EG222" s="94" t="s">
        <v>280</v>
      </c>
      <c r="EH222" s="76" t="s">
        <v>32</v>
      </c>
      <c r="EI222" s="89"/>
      <c r="EJ222" s="76">
        <v>41338</v>
      </c>
      <c r="EK222" s="89" t="s">
        <v>278</v>
      </c>
      <c r="EL222" s="91">
        <v>41340</v>
      </c>
      <c r="EM222" s="76">
        <v>41348</v>
      </c>
      <c r="EN222" s="76" t="s">
        <v>32</v>
      </c>
      <c r="EO222" s="76" t="s">
        <v>32</v>
      </c>
      <c r="EP222" s="76">
        <v>41346</v>
      </c>
      <c r="EQ222" s="76">
        <v>41347</v>
      </c>
      <c r="ER222" s="76" t="s">
        <v>32</v>
      </c>
      <c r="ES222" s="76" t="s">
        <v>32</v>
      </c>
      <c r="ET222" s="76" t="s">
        <v>32</v>
      </c>
    </row>
    <row r="223" spans="1:150" s="77" customFormat="1" ht="15">
      <c r="A223" s="85"/>
      <c r="B223" s="16"/>
      <c r="C223" s="16"/>
      <c r="D223" s="86"/>
      <c r="E223" s="86"/>
      <c r="F223" s="87"/>
      <c r="G223" s="87"/>
      <c r="H223" s="87"/>
      <c r="I223" s="87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25"/>
      <c r="EE223" s="69" t="s">
        <v>275</v>
      </c>
      <c r="EF223" s="92" t="s">
        <v>281</v>
      </c>
      <c r="EG223" s="93" t="s">
        <v>282</v>
      </c>
      <c r="EH223" s="76" t="s">
        <v>32</v>
      </c>
      <c r="EI223" s="89"/>
      <c r="EJ223" s="76">
        <v>41345</v>
      </c>
      <c r="EK223" s="89" t="s">
        <v>278</v>
      </c>
      <c r="EL223" s="91">
        <v>41347</v>
      </c>
      <c r="EM223" s="76">
        <v>41355</v>
      </c>
      <c r="EN223" s="76" t="s">
        <v>32</v>
      </c>
      <c r="EO223" s="76" t="s">
        <v>32</v>
      </c>
      <c r="EP223" s="76">
        <v>41353</v>
      </c>
      <c r="EQ223" s="76">
        <v>41354</v>
      </c>
      <c r="ER223" s="76" t="s">
        <v>32</v>
      </c>
      <c r="ES223" s="76" t="s">
        <v>32</v>
      </c>
      <c r="ET223" s="76" t="s">
        <v>32</v>
      </c>
    </row>
    <row r="224" spans="1:150" s="77" customFormat="1" ht="15">
      <c r="A224" s="85"/>
      <c r="B224" s="16"/>
      <c r="C224" s="16"/>
      <c r="D224" s="86"/>
      <c r="E224" s="86"/>
      <c r="F224" s="87"/>
      <c r="G224" s="87"/>
      <c r="H224" s="87"/>
      <c r="I224" s="87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25"/>
      <c r="EE224" s="69" t="s">
        <v>275</v>
      </c>
      <c r="EF224" s="92" t="s">
        <v>283</v>
      </c>
      <c r="EG224" s="93" t="s">
        <v>284</v>
      </c>
      <c r="EH224" s="76" t="s">
        <v>32</v>
      </c>
      <c r="EI224" s="89"/>
      <c r="EJ224" s="76">
        <v>41352</v>
      </c>
      <c r="EK224" s="89" t="s">
        <v>278</v>
      </c>
      <c r="EL224" s="91">
        <v>41354</v>
      </c>
      <c r="EM224" s="76">
        <v>41362</v>
      </c>
      <c r="EN224" s="76" t="s">
        <v>32</v>
      </c>
      <c r="EO224" s="76" t="s">
        <v>32</v>
      </c>
      <c r="EP224" s="76">
        <v>41360</v>
      </c>
      <c r="EQ224" s="76">
        <v>41361</v>
      </c>
      <c r="ER224" s="76" t="s">
        <v>32</v>
      </c>
      <c r="ES224" s="76" t="s">
        <v>32</v>
      </c>
      <c r="ET224" s="76" t="s">
        <v>32</v>
      </c>
    </row>
    <row r="225" spans="1:150" s="77" customFormat="1" ht="15">
      <c r="A225" s="85"/>
      <c r="B225" s="16"/>
      <c r="C225" s="16"/>
      <c r="D225" s="86"/>
      <c r="E225" s="86"/>
      <c r="F225" s="87"/>
      <c r="G225" s="87"/>
      <c r="H225" s="87"/>
      <c r="I225" s="87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25"/>
      <c r="EE225" s="69" t="s">
        <v>275</v>
      </c>
      <c r="EF225" s="77" t="s">
        <v>285</v>
      </c>
      <c r="EG225" s="93" t="s">
        <v>286</v>
      </c>
      <c r="EH225" s="76" t="s">
        <v>32</v>
      </c>
      <c r="EI225" s="89"/>
      <c r="EJ225" s="76">
        <v>41359</v>
      </c>
      <c r="EK225" s="89" t="s">
        <v>278</v>
      </c>
      <c r="EL225" s="91">
        <v>41361</v>
      </c>
      <c r="EM225" s="76">
        <v>41369</v>
      </c>
      <c r="EN225" s="76" t="s">
        <v>32</v>
      </c>
      <c r="EO225" s="76" t="s">
        <v>32</v>
      </c>
      <c r="EP225" s="76">
        <v>41367</v>
      </c>
      <c r="EQ225" s="76">
        <v>41368</v>
      </c>
      <c r="ER225" s="76" t="s">
        <v>32</v>
      </c>
      <c r="ES225" s="76" t="s">
        <v>32</v>
      </c>
      <c r="ET225" s="76" t="s">
        <v>32</v>
      </c>
    </row>
    <row r="226" spans="135:150" ht="12.75">
      <c r="EE226" s="96" t="s">
        <v>287</v>
      </c>
      <c r="EF226" s="97" t="s">
        <v>288</v>
      </c>
      <c r="EG226" s="98" t="s">
        <v>289</v>
      </c>
      <c r="EH226" s="88">
        <v>41334</v>
      </c>
      <c r="EI226" s="85" t="s">
        <v>290</v>
      </c>
      <c r="EJ226" s="88">
        <v>41333</v>
      </c>
      <c r="EK226" s="85" t="s">
        <v>278</v>
      </c>
      <c r="EL226" s="88">
        <v>41335</v>
      </c>
      <c r="EM226" s="88">
        <v>41339</v>
      </c>
      <c r="EN226" s="88">
        <v>41339</v>
      </c>
      <c r="EO226" s="88">
        <v>41342</v>
      </c>
      <c r="EP226" s="88">
        <v>41341</v>
      </c>
      <c r="EQ226" s="88">
        <v>41340</v>
      </c>
      <c r="ER226" s="88" t="s">
        <v>32</v>
      </c>
      <c r="ES226" s="88" t="s">
        <v>32</v>
      </c>
      <c r="ET226" s="88" t="s">
        <v>32</v>
      </c>
    </row>
    <row r="227" spans="135:150" ht="12.75">
      <c r="EE227" s="96" t="s">
        <v>287</v>
      </c>
      <c r="EF227" s="97" t="s">
        <v>291</v>
      </c>
      <c r="EG227" s="98" t="s">
        <v>292</v>
      </c>
      <c r="EH227" s="88">
        <v>41341</v>
      </c>
      <c r="EI227" s="85" t="s">
        <v>290</v>
      </c>
      <c r="EJ227" s="88">
        <v>41340</v>
      </c>
      <c r="EK227" s="85" t="s">
        <v>278</v>
      </c>
      <c r="EL227" s="88">
        <v>41342</v>
      </c>
      <c r="EM227" s="88">
        <v>41346</v>
      </c>
      <c r="EN227" s="88">
        <v>41346</v>
      </c>
      <c r="EO227" s="88">
        <v>41349</v>
      </c>
      <c r="EP227" s="88">
        <v>41348</v>
      </c>
      <c r="EQ227" s="88">
        <v>41347</v>
      </c>
      <c r="ER227" s="88" t="s">
        <v>32</v>
      </c>
      <c r="ES227" s="88" t="s">
        <v>32</v>
      </c>
      <c r="ET227" s="88" t="s">
        <v>32</v>
      </c>
    </row>
    <row r="228" spans="135:150" ht="12.75">
      <c r="EE228" s="96" t="s">
        <v>287</v>
      </c>
      <c r="EF228" s="97" t="s">
        <v>293</v>
      </c>
      <c r="EG228" s="98" t="s">
        <v>294</v>
      </c>
      <c r="EH228" s="88">
        <v>41348</v>
      </c>
      <c r="EI228" s="85" t="s">
        <v>290</v>
      </c>
      <c r="EJ228" s="88">
        <v>41347</v>
      </c>
      <c r="EK228" s="85" t="s">
        <v>278</v>
      </c>
      <c r="EL228" s="88">
        <v>41349</v>
      </c>
      <c r="EM228" s="88">
        <v>41353</v>
      </c>
      <c r="EN228" s="88">
        <v>41353</v>
      </c>
      <c r="EO228" s="88">
        <v>41356</v>
      </c>
      <c r="EP228" s="88">
        <v>41355</v>
      </c>
      <c r="EQ228" s="88">
        <v>41354</v>
      </c>
      <c r="ER228" s="88" t="s">
        <v>32</v>
      </c>
      <c r="ES228" s="88" t="s">
        <v>32</v>
      </c>
      <c r="ET228" s="88" t="s">
        <v>32</v>
      </c>
    </row>
    <row r="229" spans="135:150" ht="12.75">
      <c r="EE229" s="96" t="s">
        <v>287</v>
      </c>
      <c r="EF229" s="97" t="s">
        <v>288</v>
      </c>
      <c r="EG229" s="98" t="s">
        <v>295</v>
      </c>
      <c r="EH229" s="88">
        <v>41355</v>
      </c>
      <c r="EI229" s="85"/>
      <c r="EJ229" s="88">
        <v>41354</v>
      </c>
      <c r="EK229" s="85" t="s">
        <v>278</v>
      </c>
      <c r="EL229" s="88">
        <v>41356</v>
      </c>
      <c r="EM229" s="88">
        <v>41360</v>
      </c>
      <c r="EN229" s="88">
        <v>41360</v>
      </c>
      <c r="EO229" s="88">
        <v>41363</v>
      </c>
      <c r="EP229" s="88">
        <v>41362</v>
      </c>
      <c r="EQ229" s="88">
        <v>41361</v>
      </c>
      <c r="ER229" s="88" t="s">
        <v>32</v>
      </c>
      <c r="ES229" s="88" t="s">
        <v>32</v>
      </c>
      <c r="ET229" s="88" t="s">
        <v>32</v>
      </c>
    </row>
    <row r="230" spans="135:150" ht="12.75">
      <c r="EE230" s="96" t="s">
        <v>287</v>
      </c>
      <c r="EF230" s="97" t="s">
        <v>291</v>
      </c>
      <c r="EG230" s="98" t="s">
        <v>296</v>
      </c>
      <c r="EH230" s="88">
        <v>41362</v>
      </c>
      <c r="EI230" s="85" t="s">
        <v>290</v>
      </c>
      <c r="EJ230" s="88">
        <v>41361</v>
      </c>
      <c r="EK230" s="85" t="s">
        <v>278</v>
      </c>
      <c r="EL230" s="88">
        <v>41363</v>
      </c>
      <c r="EM230" s="88">
        <v>41367</v>
      </c>
      <c r="EN230" s="88">
        <v>41367</v>
      </c>
      <c r="EO230" s="88">
        <v>41370</v>
      </c>
      <c r="EP230" s="88">
        <v>41369</v>
      </c>
      <c r="EQ230" s="88">
        <v>41368</v>
      </c>
      <c r="ER230" s="88" t="s">
        <v>32</v>
      </c>
      <c r="ES230" s="88" t="s">
        <v>32</v>
      </c>
      <c r="ET230" s="88" t="s">
        <v>32</v>
      </c>
    </row>
    <row r="231" spans="135:150" ht="12.75">
      <c r="EE231" s="96" t="s">
        <v>297</v>
      </c>
      <c r="EF231" s="98" t="s">
        <v>298</v>
      </c>
      <c r="EG231" s="98" t="s">
        <v>299</v>
      </c>
      <c r="EH231" s="88">
        <v>41333</v>
      </c>
      <c r="EI231" s="85"/>
      <c r="EJ231" s="88">
        <v>41333</v>
      </c>
      <c r="EK231" s="85"/>
      <c r="EL231" s="88">
        <v>41334</v>
      </c>
      <c r="EM231" s="88">
        <v>41340</v>
      </c>
      <c r="EN231" s="88">
        <v>41341</v>
      </c>
      <c r="EO231" s="88">
        <v>41338</v>
      </c>
      <c r="EP231" s="88">
        <v>41339</v>
      </c>
      <c r="EQ231" s="88" t="s">
        <v>32</v>
      </c>
      <c r="ER231" s="88" t="s">
        <v>32</v>
      </c>
      <c r="ES231" s="88" t="s">
        <v>32</v>
      </c>
      <c r="ET231" s="88" t="s">
        <v>32</v>
      </c>
    </row>
  </sheetData>
  <sheetProtection/>
  <protectedRanges>
    <protectedRange sqref="C123 C114" name="範圍1_7_1_5_1_2_1_1_1"/>
    <protectedRange sqref="C91 B169 B161 B9" name="範圍3_2_1_1_1_1_1_1_1_1_1_1_1_2_3_1_2_1_1_1"/>
    <protectedRange sqref="C157:C158 C160 C28 C151 C155 C167" name="範圍1_7_2_1_1_2_1_1_1"/>
    <protectedRange sqref="C85 C159 C144 C150 C75 C147" name="範圍1_7_3_1_1_1_1_1_1"/>
    <protectedRange sqref="B90 C19 C22:C23" name="範圍1_1_1_1_2_1_1_3_1_1_1"/>
    <protectedRange sqref="C18 C13" name="範圍4_1_1_1_1_1_1_1_1_1_1_1_1_1_1_1_1_1_1_1"/>
    <protectedRange sqref="B194 B186" name="範圍1_7_7_1_1_1_2_1_1_1"/>
    <protectedRange sqref="B122 B113" name="範圍1_7_7_1_1_1_1_1_1_2_1"/>
    <protectedRange sqref="B103 B98 B154 B148" name="範圍1_7_1_5_1_1_1_1_1_1"/>
    <protectedRange sqref="C199 C143 C141 C136 C154 C148" name="範圍1_7_7_1_2_1_1_1_1"/>
    <protectedRange sqref="B101" name="範圍1_7_1_3_1_1_2_1_1_1"/>
    <protectedRange sqref="B175 B22 B100" name="範圍1_1_1_1_2_1_2_1_1_1_1_1_1"/>
    <protectedRange sqref="B119 B155:B156 B80:B81" name="範圍3_2_1_1_1_1_1_1_1_1_1_1_1_2_3_4_1_1_3_1"/>
    <protectedRange sqref="B28 B167" name="範圍1_7_1_5_7_1_1_1_1"/>
    <protectedRange sqref="C24 C14 C21" name="範圍1_1_1_1_2_1_1_2_1_1_1_1"/>
    <protectedRange sqref="B138" name="範圍1_7_7_1_4_1_1_1_1"/>
    <protectedRange sqref="C34" name="範圍1_7_1_1"/>
    <protectedRange sqref="C169:C171 C161" name="範圍5_3_1_1"/>
    <protectedRange sqref="C115:C116 C109" name="範圍1_7_6"/>
    <protectedRange sqref="C189:C190 C183" name="範圍1_7_2_1"/>
    <protectedRange sqref="C163 C49" name="範圍5_1_1"/>
    <protectedRange sqref="C111" name="範圍1_7_3_1"/>
    <protectedRange sqref="C182" name="範圍1_7_5_1"/>
  </protectedRanges>
  <autoFilter ref="A8:ET198">
    <sortState ref="A9:ET231">
      <sortCondition sortBy="value" ref="J9:J231"/>
    </sortState>
  </autoFilter>
  <mergeCells count="7">
    <mergeCell ref="D7:E7"/>
    <mergeCell ref="A2:R2"/>
    <mergeCell ref="A3:R3"/>
    <mergeCell ref="A4:R4"/>
    <mergeCell ref="Q5:R5"/>
    <mergeCell ref="D6:E6"/>
    <mergeCell ref="Q6:R6"/>
  </mergeCells>
  <conditionalFormatting sqref="B37 B41">
    <cfRule type="cellIs" priority="36" dxfId="36" operator="equal" stopIfTrue="1">
      <formula>"schedule not found"</formula>
    </cfRule>
  </conditionalFormatting>
  <conditionalFormatting sqref="B162">
    <cfRule type="cellIs" priority="35" dxfId="37" operator="equal">
      <formula>"schedule not found"</formula>
    </cfRule>
  </conditionalFormatting>
  <conditionalFormatting sqref="B170">
    <cfRule type="cellIs" priority="34" dxfId="37" operator="equal">
      <formula>"schedule not found"</formula>
    </cfRule>
  </conditionalFormatting>
  <conditionalFormatting sqref="B193">
    <cfRule type="cellIs" priority="33" dxfId="37" operator="equal">
      <formula>"schedule not found"</formula>
    </cfRule>
  </conditionalFormatting>
  <conditionalFormatting sqref="B97">
    <cfRule type="cellIs" priority="32" dxfId="37" operator="equal">
      <formula>"schedule not found"</formula>
    </cfRule>
  </conditionalFormatting>
  <conditionalFormatting sqref="B162">
    <cfRule type="cellIs" priority="31" dxfId="37" operator="equal">
      <formula>"schedule not found"</formula>
    </cfRule>
  </conditionalFormatting>
  <conditionalFormatting sqref="B88 B126 B163">
    <cfRule type="cellIs" priority="30" dxfId="37" operator="equal">
      <formula>"schedule not found"</formula>
    </cfRule>
  </conditionalFormatting>
  <conditionalFormatting sqref="B49">
    <cfRule type="cellIs" priority="29" dxfId="37" operator="equal">
      <formula>"schedule not found"</formula>
    </cfRule>
  </conditionalFormatting>
  <conditionalFormatting sqref="B126">
    <cfRule type="cellIs" priority="28" dxfId="37" operator="equal">
      <formula>"schedule not found"</formula>
    </cfRule>
  </conditionalFormatting>
  <conditionalFormatting sqref="B111">
    <cfRule type="cellIs" priority="27" dxfId="37" operator="equal">
      <formula>"schedule not found"</formula>
    </cfRule>
  </conditionalFormatting>
  <conditionalFormatting sqref="B10:B11 B14 B16:B17 B21 B26 B38:B39 B42 B48 B51 B59 B61:B64 B68:B70 B73:B79 B163 B82:B85 B44">
    <cfRule type="cellIs" priority="26" dxfId="37" operator="equal">
      <formula>"schedule not found"</formula>
    </cfRule>
  </conditionalFormatting>
  <conditionalFormatting sqref="B49">
    <cfRule type="cellIs" priority="25" dxfId="37" operator="equal">
      <formula>"schedule not found"</formula>
    </cfRule>
  </conditionalFormatting>
  <conditionalFormatting sqref="B163">
    <cfRule type="cellIs" priority="24" dxfId="37" operator="equal">
      <formula>"schedule not found"</formula>
    </cfRule>
  </conditionalFormatting>
  <conditionalFormatting sqref="B163">
    <cfRule type="cellIs" priority="23" dxfId="37" operator="equal">
      <formula>"schedule not found"</formula>
    </cfRule>
  </conditionalFormatting>
  <conditionalFormatting sqref="B42">
    <cfRule type="cellIs" priority="22" dxfId="37" operator="equal">
      <formula>"schedule not found"</formula>
    </cfRule>
  </conditionalFormatting>
  <conditionalFormatting sqref="B10:B11 B14 B16:B17 B21 B26 B38:B39 B42 B48 B51 B59 B61:B64 B68:B70 B73:B79 B163 B82:B85 B44">
    <cfRule type="cellIs" priority="21" dxfId="37" operator="equal">
      <formula>"schedule not found"</formula>
    </cfRule>
  </conditionalFormatting>
  <conditionalFormatting sqref="B49">
    <cfRule type="cellIs" priority="20" dxfId="37" operator="equal">
      <formula>"schedule not found"</formula>
    </cfRule>
  </conditionalFormatting>
  <conditionalFormatting sqref="B49">
    <cfRule type="cellIs" priority="19" dxfId="37" operator="equal">
      <formula>"schedule not found"</formula>
    </cfRule>
  </conditionalFormatting>
  <conditionalFormatting sqref="B133">
    <cfRule type="cellIs" priority="18" dxfId="37" operator="equal">
      <formula>"schedule not found"</formula>
    </cfRule>
  </conditionalFormatting>
  <conditionalFormatting sqref="B134">
    <cfRule type="cellIs" priority="17" dxfId="37" operator="equal">
      <formula>"schedule not found"</formula>
    </cfRule>
  </conditionalFormatting>
  <conditionalFormatting sqref="B171">
    <cfRule type="cellIs" priority="16" dxfId="37" operator="equal">
      <formula>"schedule not found"</formula>
    </cfRule>
  </conditionalFormatting>
  <conditionalFormatting sqref="B143">
    <cfRule type="cellIs" priority="15" dxfId="36" operator="equal" stopIfTrue="1">
      <formula>"schedule not found"</formula>
    </cfRule>
  </conditionalFormatting>
  <conditionalFormatting sqref="B129">
    <cfRule type="cellIs" priority="14" dxfId="36" operator="equal" stopIfTrue="1">
      <formula>"schedule not found"</formula>
    </cfRule>
  </conditionalFormatting>
  <conditionalFormatting sqref="B55">
    <cfRule type="cellIs" priority="13" dxfId="36" operator="equal" stopIfTrue="1">
      <formula>"schedule not found"</formula>
    </cfRule>
  </conditionalFormatting>
  <conditionalFormatting sqref="B55">
    <cfRule type="cellIs" priority="12" dxfId="37" operator="equal">
      <formula>"schedule not found"</formula>
    </cfRule>
  </conditionalFormatting>
  <conditionalFormatting sqref="B132">
    <cfRule type="cellIs" priority="11" dxfId="37" operator="equal">
      <formula>"schedule not found"</formula>
    </cfRule>
  </conditionalFormatting>
  <conditionalFormatting sqref="B47">
    <cfRule type="cellIs" priority="10" dxfId="36" operator="equal" stopIfTrue="1">
      <formula>"schedule not found"</formula>
    </cfRule>
  </conditionalFormatting>
  <conditionalFormatting sqref="B47">
    <cfRule type="cellIs" priority="9" dxfId="37" operator="equal">
      <formula>"schedule not found"</formula>
    </cfRule>
  </conditionalFormatting>
  <conditionalFormatting sqref="B124">
    <cfRule type="cellIs" priority="8" dxfId="37" operator="equal">
      <formula>"schedule not found"</formula>
    </cfRule>
  </conditionalFormatting>
  <conditionalFormatting sqref="B15">
    <cfRule type="cellIs" priority="7" dxfId="37" operator="equal">
      <formula>"schedule not found"</formula>
    </cfRule>
  </conditionalFormatting>
  <conditionalFormatting sqref="B15">
    <cfRule type="cellIs" priority="6" dxfId="37" operator="equal">
      <formula>"schedule not found"</formula>
    </cfRule>
  </conditionalFormatting>
  <conditionalFormatting sqref="B18">
    <cfRule type="cellIs" priority="5" dxfId="37" operator="equal">
      <formula>"schedule not found"</formula>
    </cfRule>
  </conditionalFormatting>
  <conditionalFormatting sqref="B18">
    <cfRule type="cellIs" priority="4" dxfId="37" operator="equal">
      <formula>"schedule not found"</formula>
    </cfRule>
  </conditionalFormatting>
  <conditionalFormatting sqref="B43">
    <cfRule type="cellIs" priority="3" dxfId="36" operator="equal" stopIfTrue="1">
      <formula>"schedule not found"</formula>
    </cfRule>
  </conditionalFormatting>
  <conditionalFormatting sqref="B56">
    <cfRule type="cellIs" priority="2" dxfId="36" operator="equal" stopIfTrue="1">
      <formula>"schedule not found"</formula>
    </cfRule>
  </conditionalFormatting>
  <conditionalFormatting sqref="B56">
    <cfRule type="cellIs" priority="1" dxfId="37" operator="equal">
      <formula>"schedule not found"</formula>
    </cfRule>
  </conditionalFormatting>
  <printOptions horizontalCentered="1"/>
  <pageMargins left="0" right="0" top="0.4724409448818898" bottom="0.35433070866141736" header="0.3937007874015748" footer="0.31496062992125984"/>
  <pageSetup fitToHeight="2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keith_yim</dc:creator>
  <cp:keywords/>
  <dc:description/>
  <cp:lastModifiedBy>keith_yim</cp:lastModifiedBy>
  <dcterms:created xsi:type="dcterms:W3CDTF">2020-09-30T02:16:16Z</dcterms:created>
  <dcterms:modified xsi:type="dcterms:W3CDTF">2020-09-30T02:16:36Z</dcterms:modified>
  <cp:category/>
  <cp:version/>
  <cp:contentType/>
  <cp:contentStatus/>
</cp:coreProperties>
</file>