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3A0ACB1E-ED07-45BC-98AA-9418AD2CEBB4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'!$A$1:$P$52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44" i="12" l="1"/>
  <c r="D36" i="12"/>
  <c r="D28" i="12"/>
  <c r="D12" i="12"/>
  <c r="D20" i="12"/>
  <c r="D43" i="12"/>
  <c r="D35" i="12"/>
  <c r="D19" i="12"/>
  <c r="D11" i="12"/>
  <c r="D27" i="12"/>
  <c r="F43" i="12"/>
  <c r="F35" i="12"/>
  <c r="F27" i="12"/>
  <c r="F11" i="12"/>
  <c r="F19" i="12"/>
  <c r="P43" i="12"/>
  <c r="P35" i="12"/>
  <c r="P27" i="12"/>
  <c r="P19" i="12"/>
  <c r="P11" i="12"/>
  <c r="N43" i="12"/>
  <c r="N35" i="12"/>
  <c r="N27" i="12"/>
  <c r="N11" i="12"/>
  <c r="N19" i="12"/>
  <c r="D16" i="12"/>
  <c r="D40" i="12"/>
  <c r="D32" i="12"/>
  <c r="D24" i="12"/>
  <c r="D8" i="12"/>
  <c r="F40" i="12"/>
  <c r="F32" i="12"/>
  <c r="F24" i="12"/>
  <c r="F16" i="12"/>
  <c r="F8" i="12"/>
  <c r="D17" i="12"/>
  <c r="D33" i="12"/>
  <c r="K8" i="12" l="1"/>
  <c r="O47" i="12" l="1"/>
  <c r="O39" i="12"/>
  <c r="O31" i="12"/>
  <c r="O15" i="12"/>
  <c r="O23" i="12"/>
  <c r="F13" i="12"/>
  <c r="D13" i="12"/>
  <c r="J13" i="12"/>
  <c r="I13" i="12"/>
  <c r="K40" i="12"/>
  <c r="K32" i="12"/>
  <c r="K24" i="12"/>
  <c r="K16" i="12"/>
  <c r="D14" i="12" l="1"/>
  <c r="D10" i="12"/>
  <c r="F22" i="12"/>
  <c r="D22" i="12"/>
  <c r="J46" i="12"/>
  <c r="I46" i="12"/>
  <c r="J38" i="12"/>
  <c r="I38" i="12"/>
  <c r="J22" i="12"/>
  <c r="I22" i="12"/>
  <c r="J30" i="12"/>
  <c r="I30" i="12"/>
  <c r="D46" i="12"/>
  <c r="D38" i="12"/>
  <c r="D30" i="12"/>
  <c r="D45" i="12" l="1"/>
  <c r="D37" i="12"/>
  <c r="D29" i="12"/>
  <c r="D21" i="12"/>
  <c r="D42" i="12"/>
  <c r="D34" i="12"/>
  <c r="D26" i="12"/>
  <c r="D18" i="12"/>
  <c r="F46" i="12"/>
  <c r="F38" i="12"/>
  <c r="F30" i="12"/>
  <c r="F44" i="12"/>
  <c r="F36" i="12"/>
  <c r="F28" i="12"/>
  <c r="F20" i="12"/>
  <c r="F12" i="12"/>
  <c r="L28" i="12"/>
  <c r="L20" i="12"/>
  <c r="L12" i="12"/>
  <c r="L36" i="12"/>
  <c r="L44" i="12"/>
  <c r="F45" i="12"/>
  <c r="F37" i="12"/>
  <c r="F29" i="12"/>
  <c r="F21" i="12"/>
  <c r="F14" i="12"/>
  <c r="K45" i="12"/>
  <c r="K37" i="12"/>
  <c r="K29" i="12"/>
  <c r="K21" i="12"/>
  <c r="K14" i="12"/>
  <c r="M42" i="12"/>
  <c r="F42" i="12"/>
  <c r="M34" i="12"/>
  <c r="F34" i="12"/>
  <c r="M26" i="12"/>
  <c r="F26" i="12"/>
  <c r="M18" i="12"/>
  <c r="F18" i="12"/>
  <c r="M10" i="12"/>
  <c r="F10" i="12"/>
  <c r="M41" i="12" l="1"/>
  <c r="J41" i="12"/>
  <c r="I41" i="12"/>
  <c r="M33" i="12"/>
  <c r="J33" i="12"/>
  <c r="I33" i="12"/>
  <c r="M25" i="12"/>
  <c r="J25" i="12"/>
  <c r="I25" i="12"/>
  <c r="M17" i="12"/>
  <c r="J17" i="12"/>
  <c r="I17" i="12"/>
  <c r="M9" i="12"/>
  <c r="J9" i="12"/>
  <c r="I9" i="12"/>
  <c r="L40" i="12"/>
  <c r="D15" i="12" l="1"/>
  <c r="D47" i="12"/>
  <c r="D39" i="12"/>
  <c r="D31" i="12"/>
  <c r="D23" i="12"/>
  <c r="D9" i="12" l="1"/>
  <c r="D25" i="12"/>
  <c r="F47" i="12" l="1"/>
  <c r="F39" i="12"/>
  <c r="F31" i="12"/>
  <c r="F23" i="12"/>
  <c r="F15" i="12"/>
  <c r="F9" i="12" l="1"/>
  <c r="L8" i="12" l="1"/>
  <c r="L32" i="12"/>
  <c r="L24" i="12"/>
  <c r="L16" i="12"/>
  <c r="D41" i="12" l="1"/>
  <c r="F41" i="12" l="1"/>
  <c r="F33" i="12"/>
  <c r="F25" i="12"/>
  <c r="F17" i="12"/>
</calcChain>
</file>

<file path=xl/sharedStrings.xml><?xml version="1.0" encoding="utf-8"?>
<sst xmlns="http://schemas.openxmlformats.org/spreadsheetml/2006/main" count="488" uniqueCount="99">
  <si>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</si>
  <si>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</si>
  <si>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</si>
  <si>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</si>
  <si>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</si>
  <si>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</si>
  <si>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</si>
  <si>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</si>
  <si>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</si>
  <si>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</si>
  <si>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</si>
  <si>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</si>
  <si>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</si>
  <si>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</si>
  <si>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</si>
  <si>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</si>
  <si>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</si>
  <si>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</si>
  <si>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</si>
  <si>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</si>
  <si>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</si>
  <si>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</si>
  <si>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</si>
  <si>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</si>
  <si>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</si>
  <si>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12:00</t>
    <phoneticPr fontId="22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</si>
  <si>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</si>
  <si>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</si>
  <si>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</si>
  <si>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</si>
  <si>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</si>
  <si>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</si>
  <si>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</si>
  <si>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</si>
  <si>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</si>
  <si>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</si>
  <si>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</si>
  <si>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</si>
  <si>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</si>
  <si>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</si>
  <si>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</si>
  <si>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</si>
  <si>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</si>
  <si>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</si>
  <si>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CAPE FORTIUS</t>
    <phoneticPr fontId="22" type="noConversion"/>
  </si>
  <si>
    <t>CEBU</t>
    <phoneticPr fontId="22" type="noConversion"/>
  </si>
  <si>
    <t>17:00</t>
    <phoneticPr fontId="22" type="noConversion"/>
  </si>
  <si>
    <t>IAL(JTH)</t>
    <phoneticPr fontId="22" type="noConversion"/>
  </si>
  <si>
    <t>INTERASIA TRANSFORM</t>
    <phoneticPr fontId="22" type="noConversion"/>
  </si>
  <si>
    <t>SPECTRUM N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</si>
  <si>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</si>
  <si>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</si>
  <si>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</si>
  <si>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17:00</t>
    <phoneticPr fontId="22" type="noConversion"/>
  </si>
  <si>
    <t xml:space="preserve">Remark  : </t>
    <phoneticPr fontId="22" type="noConversion"/>
  </si>
  <si>
    <t>TS HAKATA</t>
    <phoneticPr fontId="22" type="noConversion"/>
  </si>
  <si>
    <t>WHL (JSH)</t>
    <phoneticPr fontId="22" type="noConversion"/>
  </si>
  <si>
    <t>TS GUANGZHOU</t>
    <phoneticPr fontId="22" type="noConversion"/>
  </si>
  <si>
    <t>TS SURABAYA</t>
    <phoneticPr fontId="22" type="noConversion"/>
  </si>
  <si>
    <t>WAN HAI 357</t>
    <phoneticPr fontId="22" type="noConversion"/>
  </si>
  <si>
    <t>WAN HAI 360</t>
    <phoneticPr fontId="22" type="noConversion"/>
  </si>
  <si>
    <t>TS MAWEI</t>
    <phoneticPr fontId="22" type="noConversion"/>
  </si>
  <si>
    <t>25007N</t>
    <phoneticPr fontId="22" type="noConversion"/>
  </si>
  <si>
    <t>N050</t>
    <phoneticPr fontId="22" type="noConversion"/>
  </si>
  <si>
    <t>N062</t>
    <phoneticPr fontId="22" type="noConversion"/>
  </si>
  <si>
    <t>INTERASIA RESILIENCE</t>
    <phoneticPr fontId="22" type="noConversion"/>
  </si>
  <si>
    <t>316N</t>
    <phoneticPr fontId="22" type="noConversion"/>
  </si>
  <si>
    <t>25008N</t>
    <phoneticPr fontId="22" type="noConversion"/>
  </si>
  <si>
    <t>25009N</t>
    <phoneticPr fontId="22" type="noConversion"/>
  </si>
  <si>
    <t>069N</t>
    <phoneticPr fontId="22" type="noConversion"/>
  </si>
  <si>
    <t>MAY, 2025  - CFS HONG KONG SAILING SCHEDULE</t>
    <phoneticPr fontId="23" type="noConversion"/>
  </si>
  <si>
    <t>N048</t>
    <phoneticPr fontId="22" type="noConversion"/>
  </si>
  <si>
    <t>N040</t>
    <phoneticPr fontId="22" type="noConversion"/>
  </si>
  <si>
    <t>N024</t>
    <phoneticPr fontId="22" type="noConversion"/>
  </si>
  <si>
    <t>N017</t>
    <phoneticPr fontId="22" type="noConversion"/>
  </si>
  <si>
    <t>N027</t>
    <phoneticPr fontId="22" type="noConversion"/>
  </si>
  <si>
    <t>N008</t>
    <phoneticPr fontId="22" type="noConversion"/>
  </si>
  <si>
    <t>N051</t>
    <phoneticPr fontId="22" type="noConversion"/>
  </si>
  <si>
    <t>N121</t>
    <phoneticPr fontId="22" type="noConversion"/>
  </si>
  <si>
    <t>N063</t>
    <phoneticPr fontId="22" type="noConversion"/>
  </si>
  <si>
    <t>N122</t>
    <phoneticPr fontId="22" type="noConversion"/>
  </si>
  <si>
    <t>N064</t>
    <phoneticPr fontId="22" type="noConversion"/>
  </si>
  <si>
    <t>BLANK SAILING</t>
    <phoneticPr fontId="22" type="noConversion"/>
  </si>
  <si>
    <t>W395</t>
    <phoneticPr fontId="22" type="noConversion"/>
  </si>
  <si>
    <t>W409</t>
    <phoneticPr fontId="22" type="noConversion"/>
  </si>
  <si>
    <t>W396</t>
    <phoneticPr fontId="22" type="noConversion"/>
  </si>
  <si>
    <t>W410</t>
    <phoneticPr fontId="22" type="noConversion"/>
  </si>
  <si>
    <t>317N</t>
    <phoneticPr fontId="22" type="noConversion"/>
  </si>
  <si>
    <t>25010N</t>
    <phoneticPr fontId="22" type="noConversion"/>
  </si>
  <si>
    <t>25011N</t>
    <phoneticPr fontId="22" type="noConversion"/>
  </si>
  <si>
    <t>25012N</t>
    <phoneticPr fontId="22" type="noConversion"/>
  </si>
  <si>
    <t>031N</t>
    <phoneticPr fontId="22" type="noConversion"/>
  </si>
  <si>
    <t>142N</t>
    <phoneticPr fontId="22" type="noConversion"/>
  </si>
  <si>
    <t>032N</t>
    <phoneticPr fontId="22" type="noConversion"/>
  </si>
  <si>
    <t>070N</t>
    <phoneticPr fontId="22" type="noConversion"/>
  </si>
  <si>
    <t>Hong Kong Public Holiday on 1, 5, 31 MAY. 2025</t>
    <phoneticPr fontId="22" type="noConversion"/>
  </si>
  <si>
    <t>WAN HAI 283</t>
    <phoneticPr fontId="22" type="noConversion"/>
  </si>
  <si>
    <t>N088</t>
    <phoneticPr fontId="22" type="noConversion"/>
  </si>
  <si>
    <t>OOCL (KTX4)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</si>
</sst>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9" fillId="0" borderId="0"/>
    <xf numFmtId="193" fontId="79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2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3" fillId="0" borderId="0" applyNumberFormat="0" applyFill="0" applyBorder="0" applyAlignment="0" applyProtection="0">
      <alignment horizontal="left"/>
    </xf>
    <xf numFmtId="40" fontId="84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5" fillId="5" borderId="0" applyNumberFormat="0" applyBorder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210" fontId="89" fillId="0" borderId="0" applyFont="0" applyFill="0" applyBorder="0" applyAlignment="0" applyProtection="0"/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193" fontId="47" fillId="0" borderId="0"/>
    <xf numFmtId="193" fontId="96" fillId="0" borderId="0" applyNumberFormat="0" applyFill="0" applyBorder="0" applyAlignment="0" applyProtection="0">
      <alignment vertical="top"/>
      <protection locked="0"/>
    </xf>
    <xf numFmtId="193" fontId="91" fillId="0" borderId="0" applyNumberFormat="0" applyFill="0" applyBorder="0" applyAlignment="0" applyProtection="0">
      <alignment vertical="center"/>
    </xf>
    <xf numFmtId="193" fontId="42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90" fillId="0" borderId="0"/>
    <xf numFmtId="193" fontId="95" fillId="0" borderId="0" applyNumberFormat="0" applyFill="0" applyBorder="0" applyAlignment="0" applyProtection="0">
      <alignment vertical="center"/>
    </xf>
    <xf numFmtId="211" fontId="89" fillId="0" borderId="0" applyFont="0" applyFill="0" applyBorder="0" applyAlignment="0" applyProtection="0"/>
    <xf numFmtId="212" fontId="89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3" fillId="0" borderId="0" applyFont="0" applyFill="0" applyBorder="0" applyAlignment="0" applyProtection="0"/>
    <xf numFmtId="204" fontId="93" fillId="0" borderId="0" applyFont="0" applyFill="0" applyBorder="0" applyAlignment="0" applyProtection="0"/>
    <xf numFmtId="193" fontId="94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5" fillId="5" borderId="0" applyNumberFormat="0" applyBorder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center"/>
    </xf>
    <xf numFmtId="0" fontId="42" fillId="0" borderId="0"/>
    <xf numFmtId="0" fontId="95" fillId="0" borderId="0" applyNumberFormat="0" applyFill="0" applyBorder="0" applyAlignment="0" applyProtection="0">
      <alignment vertical="center"/>
    </xf>
    <xf numFmtId="0" fontId="97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4" fillId="0" borderId="0"/>
    <xf numFmtId="208" fontId="114" fillId="0" borderId="0"/>
    <xf numFmtId="208" fontId="114" fillId="0" borderId="0"/>
    <xf numFmtId="208" fontId="11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5" fillId="0" borderId="0" xfId="0" applyFont="1" applyAlignment="1">
      <alignment horizontal="center"/>
    </xf>
    <xf numFmtId="178" fontId="75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2" fillId="0" borderId="0" xfId="0" quotePrefix="1" applyFont="1" applyAlignment="1">
      <alignment horizontal="left"/>
    </xf>
    <xf numFmtId="178" fontId="74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2" fillId="0" borderId="0" xfId="0" applyFont="1" applyAlignment="1">
      <alignment horizontal="left"/>
    </xf>
    <xf numFmtId="178" fontId="73" fillId="0" borderId="0" xfId="0" applyFont="1" applyAlignment="1">
      <alignment horizontal="left" vertical="center"/>
    </xf>
    <xf numFmtId="178" fontId="77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7" fillId="0" borderId="0" xfId="0" applyFont="1" applyAlignment="1">
      <alignment horizontal="left"/>
    </xf>
    <xf numFmtId="178" fontId="77" fillId="0" borderId="0" xfId="0" applyFont="1" applyAlignment="1">
      <alignment horizontal="left" vertical="center"/>
    </xf>
    <xf numFmtId="178" fontId="98" fillId="0" borderId="0" xfId="0" applyFont="1" applyAlignment="1">
      <alignment horizontal="center"/>
    </xf>
    <xf numFmtId="178" fontId="99" fillId="0" borderId="0" xfId="0" applyFont="1" applyAlignment="1">
      <alignment horizontal="left"/>
    </xf>
    <xf numFmtId="178" fontId="71" fillId="0" borderId="0" xfId="0" applyFont="1"/>
    <xf numFmtId="178" fontId="71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 vertical="center"/>
    </xf>
    <xf numFmtId="178" fontId="101" fillId="0" borderId="0" xfId="0" quotePrefix="1" applyFont="1" applyAlignment="1">
      <alignment horizontal="left"/>
    </xf>
    <xf numFmtId="178" fontId="102" fillId="0" borderId="0" xfId="0" quotePrefix="1" applyFont="1" applyAlignment="1">
      <alignment horizontal="left" vertical="center"/>
    </xf>
    <xf numFmtId="178" fontId="103" fillId="0" borderId="0" xfId="0" applyFont="1" applyAlignment="1">
      <alignment horizontal="left"/>
    </xf>
    <xf numFmtId="178" fontId="102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5" fillId="0" borderId="0" xfId="0" quotePrefix="1" applyFont="1" applyAlignment="1">
      <alignment horizontal="left"/>
    </xf>
    <xf numFmtId="178" fontId="107" fillId="0" borderId="0" xfId="0" quotePrefix="1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applyFont="1" applyAlignment="1">
      <alignment horizontal="left"/>
    </xf>
    <xf numFmtId="178" fontId="108" fillId="0" borderId="0" xfId="0" quotePrefix="1" applyFont="1" applyAlignment="1">
      <alignment horizontal="center"/>
    </xf>
    <xf numFmtId="178" fontId="108" fillId="0" borderId="0" xfId="0" applyFont="1" applyAlignment="1">
      <alignment horizontal="center"/>
    </xf>
    <xf numFmtId="178" fontId="110" fillId="0" borderId="0" xfId="0" applyFont="1" applyAlignment="1">
      <alignment horizontal="left"/>
    </xf>
    <xf numFmtId="178" fontId="98" fillId="0" borderId="0" xfId="0" applyFont="1" applyAlignment="1">
      <alignment horizontal="left"/>
    </xf>
    <xf numFmtId="178" fontId="111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62" fillId="0" borderId="0" xfId="0" applyFont="1"/>
    <xf numFmtId="178" fontId="99" fillId="0" borderId="0" xfId="0" applyFont="1"/>
    <xf numFmtId="178" fontId="75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8" fillId="27" borderId="0" xfId="0" applyFont="1" applyFill="1" applyAlignment="1">
      <alignment horizontal="center" vertical="center"/>
    </xf>
    <xf numFmtId="178" fontId="75" fillId="0" borderId="0" xfId="0" applyFont="1" applyAlignment="1">
      <alignment horizontal="center" vertical="center"/>
    </xf>
    <xf numFmtId="178" fontId="70" fillId="0" borderId="0" xfId="0" applyFont="1" applyAlignment="1">
      <alignment horizontal="left"/>
    </xf>
    <xf numFmtId="178" fontId="75" fillId="0" borderId="0" xfId="0" applyFont="1" applyAlignment="1">
      <alignment horizontal="right"/>
    </xf>
    <xf numFmtId="178" fontId="69" fillId="0" borderId="0" xfId="0" applyFont="1" applyAlignment="1">
      <alignment horizontal="left" vertical="center"/>
    </xf>
    <xf numFmtId="178" fontId="77" fillId="0" borderId="0" xfId="0" applyFont="1" applyAlignment="1">
      <alignment horizontal="center"/>
    </xf>
    <xf numFmtId="178" fontId="112" fillId="0" borderId="0" xfId="0" applyFont="1" applyAlignment="1">
      <alignment horizontal="center"/>
    </xf>
    <xf numFmtId="178" fontId="75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6" fillId="28" borderId="0" xfId="0" applyFont="1" applyFill="1" applyAlignment="1">
      <alignment horizontal="center"/>
    </xf>
    <xf numFmtId="178" fontId="100" fillId="0" borderId="0" xfId="0" applyFont="1" applyAlignment="1">
      <alignment horizontal="left" vertical="center"/>
    </xf>
    <xf numFmtId="178" fontId="109" fillId="0" borderId="0" xfId="0" applyFont="1" applyAlignment="1">
      <alignment horizontal="left" vertical="center"/>
    </xf>
    <xf numFmtId="178" fontId="76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113" fillId="0" borderId="0" xfId="0" applyFont="1" applyAlignment="1">
      <alignment horizontal="center"/>
    </xf>
    <xf numFmtId="178" fontId="75" fillId="28" borderId="0" xfId="0" applyFont="1" applyFill="1" applyAlignment="1">
      <alignment horizontal="left"/>
    </xf>
    <xf numFmtId="178" fontId="70" fillId="0" borderId="0" xfId="0" applyFont="1" applyAlignment="1">
      <alignment horizontal="left" vertic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right"/>
    </xf>
    <xf numFmtId="15" fontId="104" fillId="2" borderId="0" xfId="0" applyNumberFormat="1" applyFont="1" applyFill="1" applyAlignment="1">
      <alignment horizontal="left"/>
    </xf>
    <xf numFmtId="178" fontId="108" fillId="0" borderId="0" xfId="0" applyFont="1" applyAlignment="1">
      <alignment horizontal="center"/>
    </xf>
    <xf numFmtId="178" fontId="98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8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I13" sqref="I13"/>
    </sheetView>
  </sheetViews>
  <sheetFormatPr defaultColWidth="9.77734375" defaultRowHeight="15"/>
  <cols>
    <col min="1" max="1" width="11.109375" style="61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65" t="s">
        <v>23</v>
      </c>
      <c r="B1" s="65"/>
      <c r="C1" s="65"/>
      <c r="D1" s="65"/>
      <c r="E1" s="65"/>
      <c r="F1" s="66"/>
      <c r="G1" s="66"/>
      <c r="H1" s="66"/>
      <c r="I1" s="65"/>
      <c r="J1" s="66"/>
      <c r="K1" s="66"/>
      <c r="L1" s="66"/>
      <c r="M1" s="65"/>
      <c r="N1" s="65"/>
      <c r="O1" s="65"/>
      <c r="P1" s="65"/>
    </row>
    <row r="2" spans="1:16" s="3" customFormat="1" ht="18" customHeight="1">
      <c r="A2" s="70" t="s">
        <v>33</v>
      </c>
      <c r="B2" s="70"/>
      <c r="C2" s="70"/>
      <c r="D2" s="70"/>
      <c r="E2" s="70"/>
      <c r="F2" s="71"/>
      <c r="G2" s="71"/>
      <c r="H2" s="71"/>
      <c r="I2" s="70"/>
      <c r="J2" s="71"/>
      <c r="K2" s="71"/>
      <c r="L2" s="71"/>
      <c r="M2" s="70"/>
      <c r="N2" s="70"/>
      <c r="O2" s="70"/>
      <c r="P2" s="70"/>
    </row>
    <row r="3" spans="1:16" s="3" customFormat="1" ht="15.75" customHeight="1">
      <c r="A3" s="65" t="s">
        <v>70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3" customFormat="1" ht="16.5" customHeight="1">
      <c r="A4" s="58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7">
        <v>45764</v>
      </c>
      <c r="P4" s="67"/>
    </row>
    <row r="5" spans="1:16" ht="15.75">
      <c r="A5" s="59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8" t="s">
        <v>32</v>
      </c>
      <c r="E6" s="68"/>
      <c r="F6" s="69" t="s">
        <v>31</v>
      </c>
      <c r="G6" s="69"/>
      <c r="H6" s="48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60" t="s">
        <v>20</v>
      </c>
      <c r="B7" s="9" t="s">
        <v>12</v>
      </c>
      <c r="C7" s="9" t="s">
        <v>13</v>
      </c>
      <c r="D7" s="68" t="s">
        <v>30</v>
      </c>
      <c r="E7" s="68"/>
      <c r="F7" s="69" t="s">
        <v>29</v>
      </c>
      <c r="G7" s="69"/>
      <c r="H7" s="48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50" t="s">
        <v>27</v>
      </c>
      <c r="B8" s="19" t="s">
        <v>43</v>
      </c>
      <c r="C8" s="4" t="s">
        <v>66</v>
      </c>
      <c r="D8" s="37">
        <f>H8-3</f>
        <v>45775</v>
      </c>
      <c r="E8" s="36" t="s">
        <v>19</v>
      </c>
      <c r="F8" s="45">
        <f>H8-2</f>
        <v>45776</v>
      </c>
      <c r="G8" s="17" t="s">
        <v>19</v>
      </c>
      <c r="H8" s="47">
        <v>45778</v>
      </c>
      <c r="I8" s="53" t="s">
        <v>8</v>
      </c>
      <c r="J8" s="53" t="s">
        <v>8</v>
      </c>
      <c r="K8" s="53">
        <f>H8+5</f>
        <v>45783</v>
      </c>
      <c r="L8" s="53">
        <f>H8+6</f>
        <v>45784</v>
      </c>
      <c r="M8" s="53" t="s">
        <v>8</v>
      </c>
      <c r="N8" s="53" t="s">
        <v>8</v>
      </c>
      <c r="O8" s="53" t="s">
        <v>8</v>
      </c>
      <c r="P8" s="2" t="s">
        <v>8</v>
      </c>
    </row>
    <row r="9" spans="1:16" s="1" customFormat="1" ht="15.95" customHeight="1">
      <c r="A9" s="64" t="s">
        <v>28</v>
      </c>
      <c r="B9" s="4" t="s">
        <v>61</v>
      </c>
      <c r="C9" s="4" t="s">
        <v>88</v>
      </c>
      <c r="D9" s="37">
        <f>H9-3</f>
        <v>45775</v>
      </c>
      <c r="E9" s="36" t="s">
        <v>7</v>
      </c>
      <c r="F9" s="17">
        <f>H9-1</f>
        <v>45777</v>
      </c>
      <c r="G9" s="17" t="s">
        <v>19</v>
      </c>
      <c r="H9" s="47">
        <v>45778</v>
      </c>
      <c r="I9" s="53">
        <f>H9+4</f>
        <v>45782</v>
      </c>
      <c r="J9" s="53">
        <f>H9+5</f>
        <v>45783</v>
      </c>
      <c r="K9" s="53" t="s">
        <v>8</v>
      </c>
      <c r="L9" s="53" t="s">
        <v>8</v>
      </c>
      <c r="M9" s="53">
        <f>H9+6</f>
        <v>45784</v>
      </c>
      <c r="N9" s="53" t="s">
        <v>8</v>
      </c>
      <c r="O9" s="53" t="s">
        <v>8</v>
      </c>
      <c r="P9" s="2" t="s">
        <v>8</v>
      </c>
    </row>
    <row r="10" spans="1:16" s="1" customFormat="1" ht="15.95" customHeight="1">
      <c r="A10" s="50" t="s">
        <v>26</v>
      </c>
      <c r="B10" s="19" t="s">
        <v>38</v>
      </c>
      <c r="C10" s="4" t="s">
        <v>63</v>
      </c>
      <c r="D10" s="37">
        <f>H10-2</f>
        <v>45777</v>
      </c>
      <c r="E10" s="36" t="s">
        <v>53</v>
      </c>
      <c r="F10" s="17">
        <f>H10-1</f>
        <v>45778</v>
      </c>
      <c r="G10" s="17" t="s">
        <v>18</v>
      </c>
      <c r="H10" s="47">
        <v>45779</v>
      </c>
      <c r="I10" s="53" t="s">
        <v>8</v>
      </c>
      <c r="J10" s="53" t="s">
        <v>8</v>
      </c>
      <c r="K10" s="53" t="s">
        <v>8</v>
      </c>
      <c r="L10" s="53" t="s">
        <v>8</v>
      </c>
      <c r="M10" s="53">
        <f>H10+7</f>
        <v>45786</v>
      </c>
      <c r="N10" s="53" t="s">
        <v>8</v>
      </c>
      <c r="O10" s="53" t="s">
        <v>8</v>
      </c>
      <c r="P10" s="2" t="s">
        <v>8</v>
      </c>
    </row>
    <row r="11" spans="1:16" s="1" customFormat="1" ht="15.95" customHeight="1">
      <c r="A11" s="64" t="s">
        <v>47</v>
      </c>
      <c r="B11" s="4" t="s">
        <v>96</v>
      </c>
      <c r="C11" s="4" t="s">
        <v>97</v>
      </c>
      <c r="D11" s="37">
        <f>H11-4</f>
        <v>45776</v>
      </c>
      <c r="E11" s="36" t="s">
        <v>25</v>
      </c>
      <c r="F11" s="45">
        <f>H11-2</f>
        <v>45778</v>
      </c>
      <c r="G11" s="7" t="s">
        <v>18</v>
      </c>
      <c r="H11" s="47">
        <v>45780</v>
      </c>
      <c r="I11" s="53" t="s">
        <v>8</v>
      </c>
      <c r="J11" s="53" t="s">
        <v>8</v>
      </c>
      <c r="K11" s="53" t="s">
        <v>8</v>
      </c>
      <c r="L11" s="2" t="s">
        <v>8</v>
      </c>
      <c r="M11" s="2" t="s">
        <v>8</v>
      </c>
      <c r="N11" s="2">
        <f>H11+8</f>
        <v>45788</v>
      </c>
      <c r="O11" s="2" t="s">
        <v>10</v>
      </c>
      <c r="P11" s="2">
        <f>H11+8</f>
        <v>45788</v>
      </c>
    </row>
    <row r="12" spans="1:16" s="1" customFormat="1" ht="15.95" customHeight="1">
      <c r="A12" s="50" t="s">
        <v>98</v>
      </c>
      <c r="B12" s="4" t="s">
        <v>45</v>
      </c>
      <c r="C12" s="4" t="s">
        <v>91</v>
      </c>
      <c r="D12" s="37">
        <f>H12-3</f>
        <v>45777</v>
      </c>
      <c r="E12" s="36" t="s">
        <v>19</v>
      </c>
      <c r="F12" s="2">
        <f>H12-2</f>
        <v>45778</v>
      </c>
      <c r="G12" s="7" t="s">
        <v>18</v>
      </c>
      <c r="H12" s="47">
        <v>45780</v>
      </c>
      <c r="I12" s="53" t="s">
        <v>8</v>
      </c>
      <c r="J12" s="53" t="s">
        <v>8</v>
      </c>
      <c r="K12" s="53" t="s">
        <v>8</v>
      </c>
      <c r="L12" s="53">
        <f>H12+5</f>
        <v>45785</v>
      </c>
      <c r="M12" s="53" t="s">
        <v>8</v>
      </c>
      <c r="N12" s="53" t="s">
        <v>8</v>
      </c>
      <c r="O12" s="53" t="s">
        <v>8</v>
      </c>
      <c r="P12" s="53" t="s">
        <v>8</v>
      </c>
    </row>
    <row r="13" spans="1:16" s="1" customFormat="1" ht="15.95" customHeight="1">
      <c r="A13" s="64" t="s">
        <v>9</v>
      </c>
      <c r="B13" s="4" t="s">
        <v>40</v>
      </c>
      <c r="C13" s="4" t="s">
        <v>62</v>
      </c>
      <c r="D13" s="37">
        <f>H13-3</f>
        <v>45777</v>
      </c>
      <c r="E13" s="36" t="s">
        <v>19</v>
      </c>
      <c r="F13" s="17">
        <f>H13-1</f>
        <v>45779</v>
      </c>
      <c r="G13" s="17" t="s">
        <v>19</v>
      </c>
      <c r="H13" s="47">
        <v>45780</v>
      </c>
      <c r="I13" s="53">
        <f>H13+5</f>
        <v>45785</v>
      </c>
      <c r="J13" s="53">
        <f>H13+6</f>
        <v>45786</v>
      </c>
      <c r="K13" s="53" t="s">
        <v>8</v>
      </c>
      <c r="L13" s="53" t="s">
        <v>8</v>
      </c>
      <c r="M13" s="53" t="s">
        <v>8</v>
      </c>
      <c r="N13" s="53" t="s">
        <v>8</v>
      </c>
      <c r="O13" s="53" t="s">
        <v>8</v>
      </c>
      <c r="P13" s="2" t="s">
        <v>8</v>
      </c>
    </row>
    <row r="14" spans="1:16" s="1" customFormat="1" ht="15.95" customHeight="1">
      <c r="A14" s="50" t="s">
        <v>56</v>
      </c>
      <c r="B14" s="52" t="s">
        <v>82</v>
      </c>
      <c r="C14" s="4"/>
      <c r="D14" s="37">
        <f>H14-3</f>
        <v>45777</v>
      </c>
      <c r="E14" s="36" t="s">
        <v>19</v>
      </c>
      <c r="F14" s="2">
        <f>H14-1</f>
        <v>45779</v>
      </c>
      <c r="G14" s="7" t="s">
        <v>25</v>
      </c>
      <c r="H14" s="47">
        <v>45780</v>
      </c>
      <c r="I14" s="53" t="s">
        <v>8</v>
      </c>
      <c r="J14" s="53" t="s">
        <v>8</v>
      </c>
      <c r="K14" s="53">
        <f>H14+6</f>
        <v>45786</v>
      </c>
      <c r="L14" s="53" t="s">
        <v>8</v>
      </c>
      <c r="M14" s="53" t="s">
        <v>8</v>
      </c>
      <c r="N14" s="53" t="s">
        <v>8</v>
      </c>
      <c r="O14" s="53" t="s">
        <v>8</v>
      </c>
      <c r="P14" s="53" t="s">
        <v>8</v>
      </c>
    </row>
    <row r="15" spans="1:16" s="1" customFormat="1" ht="15.95" customHeight="1">
      <c r="A15" s="64" t="s">
        <v>22</v>
      </c>
      <c r="B15" s="4" t="s">
        <v>36</v>
      </c>
      <c r="C15" s="4" t="s">
        <v>71</v>
      </c>
      <c r="D15" s="36">
        <f>H15-6</f>
        <v>45777</v>
      </c>
      <c r="E15" s="36" t="s">
        <v>19</v>
      </c>
      <c r="F15" s="6">
        <f>H15-2</f>
        <v>45781</v>
      </c>
      <c r="G15" s="17" t="s">
        <v>18</v>
      </c>
      <c r="H15" s="47">
        <v>45783</v>
      </c>
      <c r="I15" s="53" t="s">
        <v>8</v>
      </c>
      <c r="J15" s="53" t="s">
        <v>8</v>
      </c>
      <c r="K15" s="53" t="s">
        <v>8</v>
      </c>
      <c r="L15" s="53" t="s">
        <v>8</v>
      </c>
      <c r="M15" s="53" t="s">
        <v>8</v>
      </c>
      <c r="N15" s="53" t="s">
        <v>8</v>
      </c>
      <c r="O15" s="53">
        <f>H15+9</f>
        <v>45792</v>
      </c>
      <c r="P15" s="2" t="s">
        <v>8</v>
      </c>
    </row>
    <row r="16" spans="1:16" s="1" customFormat="1" ht="15.95" customHeight="1">
      <c r="A16" s="50" t="s">
        <v>27</v>
      </c>
      <c r="B16" s="19" t="s">
        <v>65</v>
      </c>
      <c r="C16" s="4" t="s">
        <v>64</v>
      </c>
      <c r="D16" s="62">
        <f>H16-6</f>
        <v>45779</v>
      </c>
      <c r="E16" s="36" t="s">
        <v>19</v>
      </c>
      <c r="F16" s="45">
        <f>H16-2</f>
        <v>45783</v>
      </c>
      <c r="G16" s="17" t="s">
        <v>19</v>
      </c>
      <c r="H16" s="47">
        <v>45785</v>
      </c>
      <c r="I16" s="53" t="s">
        <v>8</v>
      </c>
      <c r="J16" s="53" t="s">
        <v>8</v>
      </c>
      <c r="K16" s="53">
        <f>H16+5</f>
        <v>45790</v>
      </c>
      <c r="L16" s="53">
        <f>H16+6</f>
        <v>45791</v>
      </c>
      <c r="M16" s="53" t="s">
        <v>8</v>
      </c>
      <c r="N16" s="53" t="s">
        <v>8</v>
      </c>
      <c r="O16" s="53" t="s">
        <v>8</v>
      </c>
      <c r="P16" s="2" t="s">
        <v>8</v>
      </c>
    </row>
    <row r="17" spans="1:16" s="1" customFormat="1" ht="15.95" customHeight="1">
      <c r="A17" s="64" t="s">
        <v>28</v>
      </c>
      <c r="B17" s="4" t="s">
        <v>58</v>
      </c>
      <c r="C17" s="4" t="s">
        <v>67</v>
      </c>
      <c r="D17" s="62">
        <f>H17-6</f>
        <v>45779</v>
      </c>
      <c r="E17" s="36" t="s">
        <v>7</v>
      </c>
      <c r="F17" s="17">
        <f>H17-1</f>
        <v>45784</v>
      </c>
      <c r="G17" s="17" t="s">
        <v>19</v>
      </c>
      <c r="H17" s="47">
        <v>45785</v>
      </c>
      <c r="I17" s="53">
        <f>H17+4</f>
        <v>45789</v>
      </c>
      <c r="J17" s="53">
        <f>H17+5</f>
        <v>45790</v>
      </c>
      <c r="K17" s="53" t="s">
        <v>8</v>
      </c>
      <c r="L17" s="53" t="s">
        <v>8</v>
      </c>
      <c r="M17" s="53">
        <f>H17+6</f>
        <v>45791</v>
      </c>
      <c r="N17" s="53" t="s">
        <v>8</v>
      </c>
      <c r="O17" s="53" t="s">
        <v>8</v>
      </c>
      <c r="P17" s="2" t="s">
        <v>8</v>
      </c>
    </row>
    <row r="18" spans="1:16" s="1" customFormat="1" ht="15.95" customHeight="1">
      <c r="A18" s="50" t="s">
        <v>26</v>
      </c>
      <c r="B18" s="19" t="s">
        <v>37</v>
      </c>
      <c r="C18" s="4" t="s">
        <v>63</v>
      </c>
      <c r="D18" s="37">
        <f>H18-2</f>
        <v>45784</v>
      </c>
      <c r="E18" s="36" t="s">
        <v>53</v>
      </c>
      <c r="F18" s="17">
        <f>H18-1</f>
        <v>45785</v>
      </c>
      <c r="G18" s="17" t="s">
        <v>18</v>
      </c>
      <c r="H18" s="47">
        <v>45786</v>
      </c>
      <c r="I18" s="53" t="s">
        <v>8</v>
      </c>
      <c r="J18" s="53" t="s">
        <v>8</v>
      </c>
      <c r="K18" s="53" t="s">
        <v>8</v>
      </c>
      <c r="L18" s="53" t="s">
        <v>8</v>
      </c>
      <c r="M18" s="53">
        <f>H18+7</f>
        <v>45793</v>
      </c>
      <c r="N18" s="53" t="s">
        <v>8</v>
      </c>
      <c r="O18" s="53" t="s">
        <v>8</v>
      </c>
      <c r="P18" s="2" t="s">
        <v>8</v>
      </c>
    </row>
    <row r="19" spans="1:16" s="1" customFormat="1" ht="15.95" customHeight="1">
      <c r="A19" s="64" t="s">
        <v>47</v>
      </c>
      <c r="B19" s="4" t="s">
        <v>42</v>
      </c>
      <c r="C19" s="4" t="s">
        <v>78</v>
      </c>
      <c r="D19" s="37">
        <f>H19-4</f>
        <v>45783</v>
      </c>
      <c r="E19" s="36" t="s">
        <v>25</v>
      </c>
      <c r="F19" s="45">
        <f>H19-2</f>
        <v>45785</v>
      </c>
      <c r="G19" s="7" t="s">
        <v>18</v>
      </c>
      <c r="H19" s="47">
        <v>45787</v>
      </c>
      <c r="I19" s="53" t="s">
        <v>8</v>
      </c>
      <c r="J19" s="53" t="s">
        <v>8</v>
      </c>
      <c r="K19" s="53" t="s">
        <v>8</v>
      </c>
      <c r="L19" s="53" t="s">
        <v>8</v>
      </c>
      <c r="M19" s="53" t="s">
        <v>8</v>
      </c>
      <c r="N19" s="2">
        <f>H19+8</f>
        <v>45795</v>
      </c>
      <c r="O19" s="2" t="s">
        <v>10</v>
      </c>
      <c r="P19" s="2">
        <f>H19+8</f>
        <v>45795</v>
      </c>
    </row>
    <row r="20" spans="1:16" s="43" customFormat="1" ht="15.95" customHeight="1">
      <c r="A20" s="50" t="s">
        <v>98</v>
      </c>
      <c r="B20" s="4" t="s">
        <v>49</v>
      </c>
      <c r="C20" s="4" t="s">
        <v>69</v>
      </c>
      <c r="D20" s="37">
        <f>H20-3</f>
        <v>45784</v>
      </c>
      <c r="E20" s="36" t="s">
        <v>19</v>
      </c>
      <c r="F20" s="2">
        <f>H20-2</f>
        <v>45785</v>
      </c>
      <c r="G20" s="7" t="s">
        <v>18</v>
      </c>
      <c r="H20" s="47">
        <v>45787</v>
      </c>
      <c r="I20" s="53" t="s">
        <v>8</v>
      </c>
      <c r="J20" s="53" t="s">
        <v>8</v>
      </c>
      <c r="K20" s="53" t="s">
        <v>8</v>
      </c>
      <c r="L20" s="53">
        <f>H20+5</f>
        <v>45792</v>
      </c>
      <c r="M20" s="53" t="s">
        <v>8</v>
      </c>
      <c r="N20" s="53" t="s">
        <v>8</v>
      </c>
      <c r="O20" s="53" t="s">
        <v>8</v>
      </c>
      <c r="P20" s="53" t="s">
        <v>8</v>
      </c>
    </row>
    <row r="21" spans="1:16" s="1" customFormat="1" ht="15.95" customHeight="1">
      <c r="A21" s="50" t="s">
        <v>56</v>
      </c>
      <c r="B21" s="4" t="s">
        <v>51</v>
      </c>
      <c r="C21" s="4" t="s">
        <v>83</v>
      </c>
      <c r="D21" s="37">
        <f>H21-3</f>
        <v>45784</v>
      </c>
      <c r="E21" s="36" t="s">
        <v>19</v>
      </c>
      <c r="F21" s="2">
        <f>H21-1</f>
        <v>45786</v>
      </c>
      <c r="G21" s="7" t="s">
        <v>25</v>
      </c>
      <c r="H21" s="47">
        <v>45787</v>
      </c>
      <c r="I21" s="53" t="s">
        <v>8</v>
      </c>
      <c r="J21" s="53" t="s">
        <v>10</v>
      </c>
      <c r="K21" s="53">
        <f>H21+6</f>
        <v>45793</v>
      </c>
      <c r="L21" s="53" t="s">
        <v>8</v>
      </c>
      <c r="M21" s="53" t="s">
        <v>8</v>
      </c>
      <c r="N21" s="53" t="s">
        <v>8</v>
      </c>
      <c r="O21" s="53" t="s">
        <v>8</v>
      </c>
      <c r="P21" s="2" t="s">
        <v>8</v>
      </c>
    </row>
    <row r="22" spans="1:16" s="1" customFormat="1" ht="15.95" customHeight="1">
      <c r="A22" s="64" t="s">
        <v>9</v>
      </c>
      <c r="B22" s="4" t="s">
        <v>52</v>
      </c>
      <c r="C22" s="4" t="s">
        <v>68</v>
      </c>
      <c r="D22" s="37">
        <f>H22-3</f>
        <v>45784</v>
      </c>
      <c r="E22" s="36" t="s">
        <v>19</v>
      </c>
      <c r="F22" s="17">
        <f>H22-1</f>
        <v>45786</v>
      </c>
      <c r="G22" s="17" t="s">
        <v>19</v>
      </c>
      <c r="H22" s="47">
        <v>45787</v>
      </c>
      <c r="I22" s="53">
        <f>H22+5</f>
        <v>45792</v>
      </c>
      <c r="J22" s="53">
        <f>H22+6</f>
        <v>45793</v>
      </c>
      <c r="K22" s="53" t="s">
        <v>8</v>
      </c>
      <c r="L22" s="53" t="s">
        <v>8</v>
      </c>
      <c r="M22" s="53" t="s">
        <v>8</v>
      </c>
      <c r="N22" s="53" t="s">
        <v>8</v>
      </c>
      <c r="O22" s="53" t="s">
        <v>8</v>
      </c>
      <c r="P22" s="2" t="s">
        <v>8</v>
      </c>
    </row>
    <row r="23" spans="1:16" s="1" customFormat="1" ht="15.95" customHeight="1">
      <c r="A23" s="64" t="s">
        <v>22</v>
      </c>
      <c r="B23" s="4" t="s">
        <v>41</v>
      </c>
      <c r="C23" s="4" t="s">
        <v>72</v>
      </c>
      <c r="D23" s="36">
        <f>H23-6</f>
        <v>45784</v>
      </c>
      <c r="E23" s="36" t="s">
        <v>46</v>
      </c>
      <c r="F23" s="6">
        <f>H23-2</f>
        <v>45788</v>
      </c>
      <c r="G23" s="17" t="s">
        <v>18</v>
      </c>
      <c r="H23" s="47">
        <v>45790</v>
      </c>
      <c r="I23" s="53" t="s">
        <v>8</v>
      </c>
      <c r="J23" s="53" t="s">
        <v>8</v>
      </c>
      <c r="K23" s="53" t="s">
        <v>8</v>
      </c>
      <c r="L23" s="53" t="s">
        <v>8</v>
      </c>
      <c r="M23" s="53" t="s">
        <v>8</v>
      </c>
      <c r="N23" s="53" t="s">
        <v>8</v>
      </c>
      <c r="O23" s="53">
        <f>H23+9</f>
        <v>45799</v>
      </c>
      <c r="P23" s="2" t="s">
        <v>8</v>
      </c>
    </row>
    <row r="24" spans="1:16" s="1" customFormat="1" ht="15.95" customHeight="1">
      <c r="A24" s="50" t="s">
        <v>27</v>
      </c>
      <c r="B24" s="19" t="s">
        <v>57</v>
      </c>
      <c r="C24" s="4" t="s">
        <v>62</v>
      </c>
      <c r="D24" s="37">
        <f>H24-3</f>
        <v>45789</v>
      </c>
      <c r="E24" s="36" t="s">
        <v>19</v>
      </c>
      <c r="F24" s="45">
        <f>H24-2</f>
        <v>45790</v>
      </c>
      <c r="G24" s="17" t="s">
        <v>19</v>
      </c>
      <c r="H24" s="47">
        <v>45792</v>
      </c>
      <c r="I24" s="53" t="s">
        <v>8</v>
      </c>
      <c r="J24" s="53" t="s">
        <v>8</v>
      </c>
      <c r="K24" s="53">
        <f>H24+5</f>
        <v>45797</v>
      </c>
      <c r="L24" s="53">
        <f>H24+6</f>
        <v>45798</v>
      </c>
      <c r="M24" s="53" t="s">
        <v>8</v>
      </c>
      <c r="N24" s="53" t="s">
        <v>8</v>
      </c>
      <c r="O24" s="53" t="s">
        <v>8</v>
      </c>
      <c r="P24" s="2" t="s">
        <v>8</v>
      </c>
    </row>
    <row r="25" spans="1:16" s="1" customFormat="1" ht="15.95" customHeight="1">
      <c r="A25" s="64" t="s">
        <v>28</v>
      </c>
      <c r="B25" s="4" t="s">
        <v>61</v>
      </c>
      <c r="C25" s="4" t="s">
        <v>89</v>
      </c>
      <c r="D25" s="37">
        <f>H25-3</f>
        <v>45789</v>
      </c>
      <c r="E25" s="36" t="s">
        <v>7</v>
      </c>
      <c r="F25" s="17">
        <f>H25-1</f>
        <v>45791</v>
      </c>
      <c r="G25" s="17" t="s">
        <v>19</v>
      </c>
      <c r="H25" s="47">
        <v>45792</v>
      </c>
      <c r="I25" s="53">
        <f>H25+4</f>
        <v>45796</v>
      </c>
      <c r="J25" s="53">
        <f>H25+5</f>
        <v>45797</v>
      </c>
      <c r="K25" s="53" t="s">
        <v>8</v>
      </c>
      <c r="L25" s="53" t="s">
        <v>8</v>
      </c>
      <c r="M25" s="53">
        <f>H25+6</f>
        <v>45798</v>
      </c>
      <c r="N25" s="53" t="s">
        <v>8</v>
      </c>
      <c r="O25" s="53" t="s">
        <v>8</v>
      </c>
      <c r="P25" s="2" t="s">
        <v>8</v>
      </c>
    </row>
    <row r="26" spans="1:16" s="1" customFormat="1" ht="15.95" customHeight="1">
      <c r="A26" s="50" t="s">
        <v>26</v>
      </c>
      <c r="B26" s="19" t="s">
        <v>39</v>
      </c>
      <c r="C26" s="4" t="s">
        <v>75</v>
      </c>
      <c r="D26" s="37">
        <f>H26-2</f>
        <v>45791</v>
      </c>
      <c r="E26" s="36" t="s">
        <v>53</v>
      </c>
      <c r="F26" s="17">
        <f>H26-1</f>
        <v>45792</v>
      </c>
      <c r="G26" s="17" t="s">
        <v>18</v>
      </c>
      <c r="H26" s="47">
        <v>45793</v>
      </c>
      <c r="I26" s="53" t="s">
        <v>8</v>
      </c>
      <c r="J26" s="53" t="s">
        <v>8</v>
      </c>
      <c r="K26" s="53" t="s">
        <v>8</v>
      </c>
      <c r="L26" s="53" t="s">
        <v>8</v>
      </c>
      <c r="M26" s="53">
        <f>H26+7</f>
        <v>45800</v>
      </c>
      <c r="N26" s="53" t="s">
        <v>8</v>
      </c>
      <c r="O26" s="53" t="s">
        <v>8</v>
      </c>
      <c r="P26" s="2" t="s">
        <v>8</v>
      </c>
    </row>
    <row r="27" spans="1:16" s="1" customFormat="1" ht="15.95" customHeight="1">
      <c r="A27" s="64" t="s">
        <v>47</v>
      </c>
      <c r="B27" s="4" t="s">
        <v>50</v>
      </c>
      <c r="C27" s="4" t="s">
        <v>79</v>
      </c>
      <c r="D27" s="37">
        <f>H27-4</f>
        <v>45790</v>
      </c>
      <c r="E27" s="36" t="s">
        <v>25</v>
      </c>
      <c r="F27" s="45">
        <f>H27-2</f>
        <v>45792</v>
      </c>
      <c r="G27" s="7" t="s">
        <v>18</v>
      </c>
      <c r="H27" s="47">
        <v>45794</v>
      </c>
      <c r="I27" s="53" t="s">
        <v>8</v>
      </c>
      <c r="J27" s="53" t="s">
        <v>8</v>
      </c>
      <c r="K27" s="53" t="s">
        <v>8</v>
      </c>
      <c r="L27" s="53" t="s">
        <v>8</v>
      </c>
      <c r="M27" s="53" t="s">
        <v>8</v>
      </c>
      <c r="N27" s="2">
        <f>H27+8</f>
        <v>45802</v>
      </c>
      <c r="O27" s="2" t="s">
        <v>10</v>
      </c>
      <c r="P27" s="2">
        <f>H27+8</f>
        <v>45802</v>
      </c>
    </row>
    <row r="28" spans="1:16" s="44" customFormat="1" ht="15.95" customHeight="1">
      <c r="A28" s="50" t="s">
        <v>98</v>
      </c>
      <c r="B28" s="4" t="s">
        <v>44</v>
      </c>
      <c r="C28" s="4" t="s">
        <v>92</v>
      </c>
      <c r="D28" s="37">
        <f>H28-3</f>
        <v>45791</v>
      </c>
      <c r="E28" s="36" t="s">
        <v>19</v>
      </c>
      <c r="F28" s="2">
        <f>H28-2</f>
        <v>45792</v>
      </c>
      <c r="G28" s="7" t="s">
        <v>18</v>
      </c>
      <c r="H28" s="47">
        <v>45794</v>
      </c>
      <c r="I28" s="53" t="s">
        <v>8</v>
      </c>
      <c r="J28" s="53" t="s">
        <v>8</v>
      </c>
      <c r="K28" s="53" t="s">
        <v>8</v>
      </c>
      <c r="L28" s="53">
        <f>H28+5</f>
        <v>45799</v>
      </c>
      <c r="M28" s="53" t="s">
        <v>8</v>
      </c>
      <c r="N28" s="53" t="s">
        <v>8</v>
      </c>
      <c r="O28" s="53" t="s">
        <v>8</v>
      </c>
      <c r="P28" s="53" t="s">
        <v>8</v>
      </c>
    </row>
    <row r="29" spans="1:16" s="44" customFormat="1" ht="15.95" customHeight="1">
      <c r="A29" s="50" t="s">
        <v>56</v>
      </c>
      <c r="B29" s="4" t="s">
        <v>34</v>
      </c>
      <c r="C29" s="4" t="s">
        <v>84</v>
      </c>
      <c r="D29" s="37">
        <f>H29-3</f>
        <v>45791</v>
      </c>
      <c r="E29" s="36" t="s">
        <v>19</v>
      </c>
      <c r="F29" s="2">
        <f>H29-1</f>
        <v>45793</v>
      </c>
      <c r="G29" s="7" t="s">
        <v>25</v>
      </c>
      <c r="H29" s="47">
        <v>45794</v>
      </c>
      <c r="I29" s="53" t="s">
        <v>8</v>
      </c>
      <c r="J29" s="53" t="s">
        <v>8</v>
      </c>
      <c r="K29" s="53">
        <f>H29+6</f>
        <v>45800</v>
      </c>
      <c r="L29" s="53" t="s">
        <v>8</v>
      </c>
      <c r="M29" s="53" t="s">
        <v>8</v>
      </c>
      <c r="N29" s="53" t="s">
        <v>8</v>
      </c>
      <c r="O29" s="53" t="s">
        <v>8</v>
      </c>
      <c r="P29" s="2" t="s">
        <v>8</v>
      </c>
    </row>
    <row r="30" spans="1:16" s="1" customFormat="1" ht="15.95" customHeight="1">
      <c r="A30" s="64" t="s">
        <v>9</v>
      </c>
      <c r="B30" s="4" t="s">
        <v>55</v>
      </c>
      <c r="C30" s="4" t="s">
        <v>67</v>
      </c>
      <c r="D30" s="37">
        <f>H30-3</f>
        <v>45791</v>
      </c>
      <c r="E30" s="36" t="s">
        <v>19</v>
      </c>
      <c r="F30" s="17">
        <f>H30-1</f>
        <v>45793</v>
      </c>
      <c r="G30" s="17" t="s">
        <v>19</v>
      </c>
      <c r="H30" s="47">
        <v>45794</v>
      </c>
      <c r="I30" s="53">
        <f>H30+5</f>
        <v>45799</v>
      </c>
      <c r="J30" s="53">
        <f>H30+6</f>
        <v>45800</v>
      </c>
      <c r="K30" s="53" t="s">
        <v>8</v>
      </c>
      <c r="L30" s="53" t="s">
        <v>8</v>
      </c>
      <c r="M30" s="53" t="s">
        <v>8</v>
      </c>
      <c r="N30" s="53" t="s">
        <v>8</v>
      </c>
      <c r="O30" s="53" t="s">
        <v>8</v>
      </c>
      <c r="P30" s="2" t="s">
        <v>8</v>
      </c>
    </row>
    <row r="31" spans="1:16" s="1" customFormat="1" ht="15.95" customHeight="1">
      <c r="A31" s="64" t="s">
        <v>22</v>
      </c>
      <c r="B31" s="4" t="s">
        <v>59</v>
      </c>
      <c r="C31" s="46" t="s">
        <v>73</v>
      </c>
      <c r="D31" s="36">
        <f>H31-6</f>
        <v>45791</v>
      </c>
      <c r="E31" s="36" t="s">
        <v>19</v>
      </c>
      <c r="F31" s="6">
        <f>H31-2</f>
        <v>45795</v>
      </c>
      <c r="G31" s="17" t="s">
        <v>18</v>
      </c>
      <c r="H31" s="47">
        <v>45797</v>
      </c>
      <c r="I31" s="53" t="s">
        <v>8</v>
      </c>
      <c r="J31" s="53" t="s">
        <v>8</v>
      </c>
      <c r="K31" s="53" t="s">
        <v>8</v>
      </c>
      <c r="L31" s="53" t="s">
        <v>8</v>
      </c>
      <c r="M31" s="53" t="s">
        <v>8</v>
      </c>
      <c r="N31" s="53" t="s">
        <v>8</v>
      </c>
      <c r="O31" s="53">
        <f>H31+9</f>
        <v>45806</v>
      </c>
      <c r="P31" s="2" t="s">
        <v>8</v>
      </c>
    </row>
    <row r="32" spans="1:16" s="1" customFormat="1" ht="15.95" customHeight="1">
      <c r="A32" s="50" t="s">
        <v>27</v>
      </c>
      <c r="B32" s="19" t="s">
        <v>43</v>
      </c>
      <c r="C32" s="4" t="s">
        <v>87</v>
      </c>
      <c r="D32" s="37">
        <f>H32-3</f>
        <v>45796</v>
      </c>
      <c r="E32" s="36" t="s">
        <v>19</v>
      </c>
      <c r="F32" s="45">
        <f>H32-2</f>
        <v>45797</v>
      </c>
      <c r="G32" s="17" t="s">
        <v>19</v>
      </c>
      <c r="H32" s="47">
        <v>45799</v>
      </c>
      <c r="I32" s="53" t="s">
        <v>8</v>
      </c>
      <c r="J32" s="53" t="s">
        <v>8</v>
      </c>
      <c r="K32" s="53">
        <f>H32+5</f>
        <v>45804</v>
      </c>
      <c r="L32" s="53">
        <f>H32+6</f>
        <v>45805</v>
      </c>
      <c r="M32" s="53" t="s">
        <v>8</v>
      </c>
      <c r="N32" s="53" t="s">
        <v>8</v>
      </c>
      <c r="O32" s="53" t="s">
        <v>8</v>
      </c>
      <c r="P32" s="2" t="s">
        <v>8</v>
      </c>
    </row>
    <row r="33" spans="1:16" s="1" customFormat="1" ht="15.95" customHeight="1">
      <c r="A33" s="64" t="s">
        <v>28</v>
      </c>
      <c r="B33" s="4" t="s">
        <v>58</v>
      </c>
      <c r="C33" s="4" t="s">
        <v>68</v>
      </c>
      <c r="D33" s="37">
        <f>H33-3</f>
        <v>45796</v>
      </c>
      <c r="E33" s="36" t="s">
        <v>7</v>
      </c>
      <c r="F33" s="17">
        <f>H33-1</f>
        <v>45798</v>
      </c>
      <c r="G33" s="17" t="s">
        <v>19</v>
      </c>
      <c r="H33" s="47">
        <v>45799</v>
      </c>
      <c r="I33" s="53">
        <f>H33+4</f>
        <v>45803</v>
      </c>
      <c r="J33" s="53">
        <f>H33+5</f>
        <v>45804</v>
      </c>
      <c r="K33" s="53" t="s">
        <v>8</v>
      </c>
      <c r="L33" s="53" t="s">
        <v>8</v>
      </c>
      <c r="M33" s="53">
        <f>H33+6</f>
        <v>45805</v>
      </c>
      <c r="N33" s="53" t="s">
        <v>8</v>
      </c>
      <c r="O33" s="53" t="s">
        <v>8</v>
      </c>
      <c r="P33" s="2" t="s">
        <v>8</v>
      </c>
    </row>
    <row r="34" spans="1:16" s="1" customFormat="1" ht="15.95" customHeight="1">
      <c r="A34" s="50" t="s">
        <v>26</v>
      </c>
      <c r="B34" s="19" t="s">
        <v>48</v>
      </c>
      <c r="C34" s="4" t="s">
        <v>76</v>
      </c>
      <c r="D34" s="37">
        <f>H34-2</f>
        <v>45798</v>
      </c>
      <c r="E34" s="36" t="s">
        <v>53</v>
      </c>
      <c r="F34" s="17">
        <f>H34-1</f>
        <v>45799</v>
      </c>
      <c r="G34" s="17" t="s">
        <v>18</v>
      </c>
      <c r="H34" s="47">
        <v>45800</v>
      </c>
      <c r="I34" s="53" t="s">
        <v>8</v>
      </c>
      <c r="J34" s="53" t="s">
        <v>8</v>
      </c>
      <c r="K34" s="53" t="s">
        <v>8</v>
      </c>
      <c r="L34" s="53" t="s">
        <v>8</v>
      </c>
      <c r="M34" s="53">
        <f>H34+7</f>
        <v>45807</v>
      </c>
      <c r="N34" s="53" t="s">
        <v>8</v>
      </c>
      <c r="O34" s="53" t="s">
        <v>8</v>
      </c>
      <c r="P34" s="2" t="s">
        <v>8</v>
      </c>
    </row>
    <row r="35" spans="1:16" s="1" customFormat="1" ht="15.95" customHeight="1">
      <c r="A35" s="64" t="s">
        <v>47</v>
      </c>
      <c r="B35" s="4" t="s">
        <v>42</v>
      </c>
      <c r="C35" s="4" t="s">
        <v>80</v>
      </c>
      <c r="D35" s="37">
        <f>H35-4</f>
        <v>45797</v>
      </c>
      <c r="E35" s="36" t="s">
        <v>25</v>
      </c>
      <c r="F35" s="45">
        <f>H35-2</f>
        <v>45799</v>
      </c>
      <c r="G35" s="7" t="s">
        <v>18</v>
      </c>
      <c r="H35" s="47">
        <v>45801</v>
      </c>
      <c r="I35" s="53" t="s">
        <v>8</v>
      </c>
      <c r="J35" s="53" t="s">
        <v>8</v>
      </c>
      <c r="K35" s="53" t="s">
        <v>8</v>
      </c>
      <c r="L35" s="53" t="s">
        <v>8</v>
      </c>
      <c r="M35" s="53" t="s">
        <v>8</v>
      </c>
      <c r="N35" s="2">
        <f>H35+8</f>
        <v>45809</v>
      </c>
      <c r="O35" s="2" t="s">
        <v>10</v>
      </c>
      <c r="P35" s="2">
        <f>H35+8</f>
        <v>45809</v>
      </c>
    </row>
    <row r="36" spans="1:16" s="1" customFormat="1" ht="15.95" customHeight="1">
      <c r="A36" s="50" t="s">
        <v>98</v>
      </c>
      <c r="B36" s="4" t="s">
        <v>45</v>
      </c>
      <c r="C36" s="4" t="s">
        <v>93</v>
      </c>
      <c r="D36" s="37">
        <f>H36-3</f>
        <v>45798</v>
      </c>
      <c r="E36" s="36" t="s">
        <v>19</v>
      </c>
      <c r="F36" s="2">
        <f>H36-2</f>
        <v>45799</v>
      </c>
      <c r="G36" s="7" t="s">
        <v>18</v>
      </c>
      <c r="H36" s="47">
        <v>45801</v>
      </c>
      <c r="I36" s="53" t="s">
        <v>8</v>
      </c>
      <c r="J36" s="53" t="s">
        <v>8</v>
      </c>
      <c r="K36" s="53" t="s">
        <v>8</v>
      </c>
      <c r="L36" s="53">
        <f>H36+5</f>
        <v>45806</v>
      </c>
      <c r="M36" s="53" t="s">
        <v>8</v>
      </c>
      <c r="N36" s="53" t="s">
        <v>8</v>
      </c>
      <c r="O36" s="53" t="s">
        <v>8</v>
      </c>
      <c r="P36" s="53" t="s">
        <v>8</v>
      </c>
    </row>
    <row r="37" spans="1:16" s="1" customFormat="1" ht="15.95" customHeight="1">
      <c r="A37" s="50" t="s">
        <v>56</v>
      </c>
      <c r="B37" s="4" t="s">
        <v>51</v>
      </c>
      <c r="C37" s="4" t="s">
        <v>85</v>
      </c>
      <c r="D37" s="37">
        <f>H37-3</f>
        <v>45798</v>
      </c>
      <c r="E37" s="36" t="s">
        <v>19</v>
      </c>
      <c r="F37" s="2">
        <f>H37-1</f>
        <v>45800</v>
      </c>
      <c r="G37" s="7" t="s">
        <v>25</v>
      </c>
      <c r="H37" s="47">
        <v>45801</v>
      </c>
      <c r="I37" s="53" t="s">
        <v>8</v>
      </c>
      <c r="J37" s="53" t="s">
        <v>8</v>
      </c>
      <c r="K37" s="53">
        <f>H37+6</f>
        <v>45807</v>
      </c>
      <c r="L37" s="53" t="s">
        <v>8</v>
      </c>
      <c r="M37" s="53" t="s">
        <v>8</v>
      </c>
      <c r="N37" s="53" t="s">
        <v>8</v>
      </c>
      <c r="O37" s="53" t="s">
        <v>8</v>
      </c>
      <c r="P37" s="2" t="s">
        <v>8</v>
      </c>
    </row>
    <row r="38" spans="1:16" s="1" customFormat="1" ht="15.95" customHeight="1">
      <c r="A38" s="64" t="s">
        <v>9</v>
      </c>
      <c r="B38" s="4" t="s">
        <v>40</v>
      </c>
      <c r="C38" s="4" t="s">
        <v>67</v>
      </c>
      <c r="D38" s="37">
        <f>H38-3</f>
        <v>45798</v>
      </c>
      <c r="E38" s="36" t="s">
        <v>19</v>
      </c>
      <c r="F38" s="17">
        <f>H38-1</f>
        <v>45800</v>
      </c>
      <c r="G38" s="17" t="s">
        <v>19</v>
      </c>
      <c r="H38" s="47">
        <v>45801</v>
      </c>
      <c r="I38" s="53">
        <f>H38+5</f>
        <v>45806</v>
      </c>
      <c r="J38" s="53">
        <f>H38+6</f>
        <v>45807</v>
      </c>
      <c r="K38" s="53" t="s">
        <v>8</v>
      </c>
      <c r="L38" s="53" t="s">
        <v>8</v>
      </c>
      <c r="M38" s="53" t="s">
        <v>8</v>
      </c>
      <c r="N38" s="53" t="s">
        <v>8</v>
      </c>
      <c r="O38" s="53" t="s">
        <v>8</v>
      </c>
      <c r="P38" s="2" t="s">
        <v>8</v>
      </c>
    </row>
    <row r="39" spans="1:16" s="1" customFormat="1" ht="15.95" customHeight="1">
      <c r="A39" s="64" t="s">
        <v>22</v>
      </c>
      <c r="B39" s="4" t="s">
        <v>60</v>
      </c>
      <c r="C39" s="4" t="s">
        <v>74</v>
      </c>
      <c r="D39" s="36">
        <f>H39-6</f>
        <v>45798</v>
      </c>
      <c r="E39" s="36" t="s">
        <v>46</v>
      </c>
      <c r="F39" s="6">
        <f>H39-2</f>
        <v>45802</v>
      </c>
      <c r="G39" s="17" t="s">
        <v>18</v>
      </c>
      <c r="H39" s="47">
        <v>45804</v>
      </c>
      <c r="I39" s="53" t="s">
        <v>8</v>
      </c>
      <c r="J39" s="53" t="s">
        <v>8</v>
      </c>
      <c r="K39" s="53" t="s">
        <v>8</v>
      </c>
      <c r="L39" s="53" t="s">
        <v>8</v>
      </c>
      <c r="M39" s="53" t="s">
        <v>8</v>
      </c>
      <c r="N39" s="53" t="s">
        <v>8</v>
      </c>
      <c r="O39" s="53">
        <f>H39+9</f>
        <v>45813</v>
      </c>
      <c r="P39" s="2" t="s">
        <v>8</v>
      </c>
    </row>
    <row r="40" spans="1:16" s="1" customFormat="1" ht="15.95" customHeight="1">
      <c r="A40" s="50" t="s">
        <v>27</v>
      </c>
      <c r="B40" s="19" t="s">
        <v>65</v>
      </c>
      <c r="C40" s="4" t="s">
        <v>79</v>
      </c>
      <c r="D40" s="37">
        <f>H40-3</f>
        <v>45803</v>
      </c>
      <c r="E40" s="36" t="s">
        <v>19</v>
      </c>
      <c r="F40" s="45">
        <f>H40-2</f>
        <v>45804</v>
      </c>
      <c r="G40" s="17" t="s">
        <v>19</v>
      </c>
      <c r="H40" s="47">
        <v>45806</v>
      </c>
      <c r="I40" s="53" t="s">
        <v>8</v>
      </c>
      <c r="J40" s="53" t="s">
        <v>8</v>
      </c>
      <c r="K40" s="53">
        <f>H40+5</f>
        <v>45811</v>
      </c>
      <c r="L40" s="53">
        <f>H40+6</f>
        <v>45812</v>
      </c>
      <c r="M40" s="53" t="s">
        <v>8</v>
      </c>
      <c r="N40" s="53" t="s">
        <v>8</v>
      </c>
      <c r="O40" s="53" t="s">
        <v>8</v>
      </c>
      <c r="P40" s="2" t="s">
        <v>8</v>
      </c>
    </row>
    <row r="41" spans="1:16" s="1" customFormat="1" ht="15.95" customHeight="1">
      <c r="A41" s="64" t="s">
        <v>28</v>
      </c>
      <c r="B41" s="4" t="s">
        <v>61</v>
      </c>
      <c r="C41" s="4" t="s">
        <v>90</v>
      </c>
      <c r="D41" s="37">
        <f>H41-3</f>
        <v>45803</v>
      </c>
      <c r="E41" s="36" t="s">
        <v>7</v>
      </c>
      <c r="F41" s="17">
        <f>H41-1</f>
        <v>45805</v>
      </c>
      <c r="G41" s="17" t="s">
        <v>19</v>
      </c>
      <c r="H41" s="47">
        <v>45806</v>
      </c>
      <c r="I41" s="53">
        <f>H41+4</f>
        <v>45810</v>
      </c>
      <c r="J41" s="53">
        <f>H41+5</f>
        <v>45811</v>
      </c>
      <c r="K41" s="53" t="s">
        <v>8</v>
      </c>
      <c r="L41" s="53" t="s">
        <v>8</v>
      </c>
      <c r="M41" s="53">
        <f>H41+6</f>
        <v>45812</v>
      </c>
      <c r="N41" s="53" t="s">
        <v>8</v>
      </c>
      <c r="O41" s="53" t="s">
        <v>8</v>
      </c>
      <c r="P41" s="2" t="s">
        <v>8</v>
      </c>
    </row>
    <row r="42" spans="1:16" s="1" customFormat="1" ht="15.95" customHeight="1">
      <c r="A42" s="50" t="s">
        <v>26</v>
      </c>
      <c r="B42" s="19" t="s">
        <v>38</v>
      </c>
      <c r="C42" s="4" t="s">
        <v>77</v>
      </c>
      <c r="D42" s="37">
        <f>H42-2</f>
        <v>45805</v>
      </c>
      <c r="E42" s="36" t="s">
        <v>53</v>
      </c>
      <c r="F42" s="17">
        <f>H42-1</f>
        <v>45806</v>
      </c>
      <c r="G42" s="17" t="s">
        <v>18</v>
      </c>
      <c r="H42" s="47">
        <v>45807</v>
      </c>
      <c r="I42" s="53" t="s">
        <v>8</v>
      </c>
      <c r="J42" s="53" t="s">
        <v>8</v>
      </c>
      <c r="K42" s="53" t="s">
        <v>8</v>
      </c>
      <c r="L42" s="53" t="s">
        <v>8</v>
      </c>
      <c r="M42" s="53">
        <f>H42+7</f>
        <v>45814</v>
      </c>
      <c r="N42" s="53" t="s">
        <v>8</v>
      </c>
      <c r="O42" s="53" t="s">
        <v>8</v>
      </c>
      <c r="P42" s="2" t="s">
        <v>8</v>
      </c>
    </row>
    <row r="43" spans="1:16" s="1" customFormat="1" ht="15.95" customHeight="1">
      <c r="A43" s="64" t="s">
        <v>47</v>
      </c>
      <c r="B43" s="4" t="s">
        <v>50</v>
      </c>
      <c r="C43" s="4" t="s">
        <v>81</v>
      </c>
      <c r="D43" s="37">
        <f>H43-4</f>
        <v>45804</v>
      </c>
      <c r="E43" s="36" t="s">
        <v>25</v>
      </c>
      <c r="F43" s="45">
        <f>H43-2</f>
        <v>45806</v>
      </c>
      <c r="G43" s="7" t="s">
        <v>18</v>
      </c>
      <c r="H43" s="47">
        <v>45808</v>
      </c>
      <c r="I43" s="53" t="s">
        <v>8</v>
      </c>
      <c r="J43" s="53" t="s">
        <v>8</v>
      </c>
      <c r="K43" s="53" t="s">
        <v>8</v>
      </c>
      <c r="L43" s="2" t="s">
        <v>8</v>
      </c>
      <c r="M43" s="2" t="s">
        <v>8</v>
      </c>
      <c r="N43" s="2">
        <f>H43+8</f>
        <v>45816</v>
      </c>
      <c r="O43" s="2" t="s">
        <v>10</v>
      </c>
      <c r="P43" s="2">
        <f>H43+8</f>
        <v>45816</v>
      </c>
    </row>
    <row r="44" spans="1:16" s="1" customFormat="1" ht="15.95" customHeight="1">
      <c r="A44" s="50" t="s">
        <v>98</v>
      </c>
      <c r="B44" s="4" t="s">
        <v>49</v>
      </c>
      <c r="C44" s="4" t="s">
        <v>94</v>
      </c>
      <c r="D44" s="37">
        <f>H44-3</f>
        <v>45805</v>
      </c>
      <c r="E44" s="36" t="s">
        <v>19</v>
      </c>
      <c r="F44" s="2">
        <f>H44-2</f>
        <v>45806</v>
      </c>
      <c r="G44" s="7" t="s">
        <v>18</v>
      </c>
      <c r="H44" s="47">
        <v>45808</v>
      </c>
      <c r="I44" s="53" t="s">
        <v>8</v>
      </c>
      <c r="J44" s="53" t="s">
        <v>8</v>
      </c>
      <c r="K44" s="53" t="s">
        <v>8</v>
      </c>
      <c r="L44" s="53">
        <f>H44+5</f>
        <v>45813</v>
      </c>
      <c r="M44" s="53" t="s">
        <v>8</v>
      </c>
      <c r="N44" s="53" t="s">
        <v>8</v>
      </c>
      <c r="O44" s="53" t="s">
        <v>8</v>
      </c>
      <c r="P44" s="53" t="s">
        <v>8</v>
      </c>
    </row>
    <row r="45" spans="1:16" s="1" customFormat="1" ht="15.95" customHeight="1">
      <c r="A45" s="50" t="s">
        <v>56</v>
      </c>
      <c r="B45" s="4" t="s">
        <v>34</v>
      </c>
      <c r="C45" s="4" t="s">
        <v>86</v>
      </c>
      <c r="D45" s="37">
        <f>H45-3</f>
        <v>45805</v>
      </c>
      <c r="E45" s="36" t="s">
        <v>19</v>
      </c>
      <c r="F45" s="2">
        <f>H45-1</f>
        <v>45807</v>
      </c>
      <c r="G45" s="7" t="s">
        <v>25</v>
      </c>
      <c r="H45" s="47">
        <v>45808</v>
      </c>
      <c r="I45" s="53" t="s">
        <v>8</v>
      </c>
      <c r="J45" s="53" t="s">
        <v>8</v>
      </c>
      <c r="K45" s="53">
        <f>H45+6</f>
        <v>45814</v>
      </c>
      <c r="L45" s="53" t="s">
        <v>8</v>
      </c>
      <c r="M45" s="53" t="s">
        <v>8</v>
      </c>
      <c r="N45" s="53" t="s">
        <v>8</v>
      </c>
      <c r="O45" s="53" t="s">
        <v>8</v>
      </c>
      <c r="P45" s="53" t="s">
        <v>8</v>
      </c>
    </row>
    <row r="46" spans="1:16" s="1" customFormat="1" ht="15.95" customHeight="1">
      <c r="A46" s="64" t="s">
        <v>9</v>
      </c>
      <c r="B46" s="4" t="s">
        <v>52</v>
      </c>
      <c r="C46" s="4" t="s">
        <v>88</v>
      </c>
      <c r="D46" s="37">
        <f>H46-3</f>
        <v>45805</v>
      </c>
      <c r="E46" s="36" t="s">
        <v>19</v>
      </c>
      <c r="F46" s="17">
        <f>H46-1</f>
        <v>45807</v>
      </c>
      <c r="G46" s="17" t="s">
        <v>19</v>
      </c>
      <c r="H46" s="47">
        <v>45808</v>
      </c>
      <c r="I46" s="53">
        <f>H46+5</f>
        <v>45813</v>
      </c>
      <c r="J46" s="53">
        <f>H46+6</f>
        <v>45814</v>
      </c>
      <c r="K46" s="53" t="s">
        <v>8</v>
      </c>
      <c r="L46" s="53" t="s">
        <v>8</v>
      </c>
      <c r="M46" s="53" t="s">
        <v>8</v>
      </c>
      <c r="N46" s="53" t="s">
        <v>8</v>
      </c>
      <c r="O46" s="53" t="s">
        <v>8</v>
      </c>
      <c r="P46" s="2" t="s">
        <v>8</v>
      </c>
    </row>
    <row r="47" spans="1:16" s="1" customFormat="1" ht="15.95" customHeight="1">
      <c r="A47" s="64" t="s">
        <v>22</v>
      </c>
      <c r="B47" s="4" t="s">
        <v>35</v>
      </c>
      <c r="C47" s="4" t="s">
        <v>71</v>
      </c>
      <c r="D47" s="36">
        <f>H47-6</f>
        <v>45805</v>
      </c>
      <c r="E47" s="36" t="s">
        <v>46</v>
      </c>
      <c r="F47" s="6">
        <f>H47-2</f>
        <v>45809</v>
      </c>
      <c r="G47" s="17" t="s">
        <v>18</v>
      </c>
      <c r="H47" s="47">
        <v>45811</v>
      </c>
      <c r="I47" s="53" t="s">
        <v>8</v>
      </c>
      <c r="J47" s="53" t="s">
        <v>8</v>
      </c>
      <c r="K47" s="53" t="s">
        <v>8</v>
      </c>
      <c r="L47" s="53" t="s">
        <v>8</v>
      </c>
      <c r="M47" s="53" t="s">
        <v>8</v>
      </c>
      <c r="N47" s="53" t="s">
        <v>8</v>
      </c>
      <c r="O47" s="53">
        <f>H47+9</f>
        <v>45820</v>
      </c>
      <c r="P47" s="2" t="s">
        <v>8</v>
      </c>
    </row>
    <row r="48" spans="1:16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20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20" s="44" customFormat="1" ht="12.95" customHeight="1">
      <c r="A50" s="63" t="s">
        <v>54</v>
      </c>
      <c r="B50" s="55" t="s">
        <v>95</v>
      </c>
      <c r="C50" s="56"/>
      <c r="D50" s="57"/>
      <c r="E50" s="34"/>
      <c r="F50" s="49"/>
      <c r="G50" s="49"/>
      <c r="H50" s="49"/>
      <c r="I50" s="49"/>
      <c r="J50" s="8"/>
      <c r="K50" s="51"/>
      <c r="L50" s="8"/>
      <c r="M50" s="8"/>
      <c r="N50" s="8"/>
      <c r="O50" s="8"/>
      <c r="P50" s="8"/>
      <c r="Q50" s="8"/>
      <c r="R50" s="8"/>
      <c r="S50" s="8"/>
      <c r="T50" s="54"/>
    </row>
    <row r="51" spans="1:20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20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20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20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20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20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20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20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20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20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20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20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20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20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 s="1" customFormat="1" ht="12">
      <c r="A88" s="4"/>
      <c r="B88" s="4"/>
      <c r="C88" s="9"/>
      <c r="D88" s="34"/>
      <c r="E88" s="34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3"/>
    </row>
    <row r="89" spans="1:16" s="1" customFormat="1" ht="12">
      <c r="A89" s="4"/>
      <c r="B89" s="4"/>
      <c r="C89" s="9"/>
      <c r="D89" s="34"/>
      <c r="E89" s="34"/>
      <c r="F89" s="20"/>
      <c r="G89" s="20"/>
      <c r="H89" s="21"/>
      <c r="I89" s="20"/>
      <c r="J89" s="20"/>
      <c r="K89" s="20"/>
      <c r="L89" s="20"/>
      <c r="M89" s="20"/>
      <c r="N89" s="20"/>
      <c r="O89" s="20"/>
      <c r="P89" s="23"/>
    </row>
    <row r="90" spans="1:16" s="1" customFormat="1" ht="12">
      <c r="A90" s="4"/>
      <c r="B90" s="4"/>
      <c r="C90" s="9"/>
      <c r="D90" s="34"/>
      <c r="E90" s="34"/>
      <c r="F90" s="20"/>
      <c r="G90" s="20"/>
      <c r="H90" s="21"/>
      <c r="I90" s="20"/>
      <c r="J90" s="20"/>
      <c r="K90" s="20"/>
      <c r="L90" s="20"/>
      <c r="M90" s="20"/>
      <c r="N90" s="20"/>
      <c r="O90" s="20"/>
      <c r="P90" s="23"/>
    </row>
    <row r="91" spans="1:16" s="1" customFormat="1" ht="12">
      <c r="A91" s="4"/>
      <c r="B91" s="4"/>
      <c r="C91" s="9"/>
      <c r="D91" s="34"/>
      <c r="E91" s="34"/>
      <c r="F91" s="20"/>
      <c r="G91" s="20"/>
      <c r="H91" s="21"/>
      <c r="I91" s="20"/>
      <c r="J91" s="20"/>
      <c r="K91" s="20"/>
      <c r="L91" s="20"/>
      <c r="M91" s="20"/>
      <c r="N91" s="20"/>
      <c r="O91" s="20"/>
      <c r="P91" s="23"/>
    </row>
    <row r="92" spans="1:16" s="1" customFormat="1" ht="12">
      <c r="A92" s="4"/>
      <c r="B92" s="4"/>
      <c r="C92" s="9"/>
      <c r="D92" s="34"/>
      <c r="E92" s="34"/>
      <c r="F92" s="20"/>
      <c r="G92" s="20"/>
      <c r="H92" s="21"/>
      <c r="I92" s="20"/>
      <c r="J92" s="20"/>
      <c r="K92" s="20"/>
      <c r="L92" s="20"/>
      <c r="M92" s="20"/>
      <c r="N92" s="20"/>
      <c r="O92" s="20"/>
      <c r="P92" s="23"/>
    </row>
    <row r="93" spans="1:16">
      <c r="C93" s="11"/>
      <c r="P93" s="23"/>
    </row>
    <row r="94" spans="1:16">
      <c r="C94" s="11"/>
      <c r="P94" s="23"/>
    </row>
    <row r="95" spans="1:16">
      <c r="C95" s="11"/>
      <c r="P95" s="23"/>
    </row>
    <row r="96" spans="1:16">
      <c r="C96" s="11"/>
      <c r="P96" s="23"/>
    </row>
    <row r="97" spans="3:16">
      <c r="C97" s="11"/>
      <c r="P97" s="23"/>
    </row>
    <row r="98" spans="3:16">
      <c r="C98" s="11"/>
      <c r="P98" s="23"/>
    </row>
  </sheetData>
  <protectedRanges>
    <protectedRange sqref="C33" name="範圍5_3_1_1_16"/>
    <protectedRange sqref="C12" name="範圍5_3_1_1_1"/>
    <protectedRange sqref="C36" name="範圍5_3_1_1_5"/>
    <protectedRange sqref="C11 C27 C43" name="範圍5_3_1_1_4"/>
    <protectedRange sqref="C26" name="範圍5_3_1_1_6"/>
    <protectedRange sqref="C34" name="範圍5_3_1_1_7"/>
  </protectedRanges>
  <autoFilter ref="A7:P47" xr:uid="{00000000-0001-0000-0200-000000000000}">
    <filterColumn colId="3" showButton="0"/>
    <filterColumn colId="5" showButton="0"/>
  </autoFilter>
  <sortState xmlns:xlrd2="http://schemas.microsoft.com/office/spreadsheetml/2017/richdata2" ref="A8:P47">
    <sortCondition ref="H8:H47"/>
    <sortCondition ref="D8:D47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2025-04-17T03:38:46Z</cp:lastPrinted>
  <dcterms:created xsi:type="dcterms:W3CDTF">2017-01-17T08:32:26Z</dcterms:created>
  <dcterms:modified xsi:type="dcterms:W3CDTF">2025-04-17T04:04:40Z</dcterms:modified>
</cp:coreProperties>
</file>