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698056C8-B390-4705-A2AE-C5B793D2EC87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'!$A$7:$P$43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'!$A$1:$P$48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0" i="12" l="1"/>
  <c r="D8" i="12"/>
  <c r="L36" i="12"/>
  <c r="K36" i="12"/>
  <c r="F36" i="12"/>
  <c r="D36" i="12"/>
  <c r="D38" i="12" l="1"/>
  <c r="F40" i="12"/>
  <c r="F33" i="12"/>
  <c r="F26" i="12"/>
  <c r="F19" i="12"/>
  <c r="F12" i="12"/>
  <c r="K40" i="12" l="1"/>
  <c r="K33" i="12"/>
  <c r="K26" i="12"/>
  <c r="K19" i="12"/>
  <c r="K12" i="12"/>
  <c r="L40" i="12"/>
  <c r="L33" i="12"/>
  <c r="L26" i="12"/>
  <c r="L19" i="12"/>
  <c r="L12" i="12"/>
  <c r="D31" i="12"/>
  <c r="D24" i="12"/>
  <c r="D17" i="12"/>
  <c r="F38" i="12"/>
  <c r="F31" i="12"/>
  <c r="F24" i="12"/>
  <c r="F17" i="12"/>
  <c r="F10" i="12"/>
  <c r="P38" i="12"/>
  <c r="N38" i="12"/>
  <c r="P31" i="12"/>
  <c r="N31" i="12"/>
  <c r="P24" i="12"/>
  <c r="N24" i="12"/>
  <c r="P17" i="12"/>
  <c r="N17" i="12"/>
  <c r="P10" i="12"/>
  <c r="N10" i="12"/>
  <c r="D40" i="12"/>
  <c r="D33" i="12"/>
  <c r="D26" i="12"/>
  <c r="D19" i="12"/>
  <c r="D12" i="12"/>
  <c r="D30" i="12"/>
  <c r="D29" i="12"/>
  <c r="K8" i="12" l="1"/>
  <c r="O42" i="12" l="1"/>
  <c r="O35" i="12"/>
  <c r="O28" i="12"/>
  <c r="O14" i="12"/>
  <c r="O21" i="12"/>
  <c r="F13" i="12"/>
  <c r="D13" i="12"/>
  <c r="J13" i="12"/>
  <c r="I13" i="12"/>
  <c r="K43" i="12"/>
  <c r="K29" i="12"/>
  <c r="K22" i="12"/>
  <c r="K15" i="12"/>
  <c r="F8" i="12"/>
  <c r="D11" i="12" l="1"/>
  <c r="F20" i="12"/>
  <c r="D20" i="12"/>
  <c r="J41" i="12"/>
  <c r="I41" i="12"/>
  <c r="J34" i="12"/>
  <c r="I34" i="12"/>
  <c r="J20" i="12"/>
  <c r="I20" i="12"/>
  <c r="J27" i="12"/>
  <c r="I27" i="12"/>
  <c r="D41" i="12"/>
  <c r="D34" i="12"/>
  <c r="D27" i="12"/>
  <c r="D39" i="12" l="1"/>
  <c r="D32" i="12"/>
  <c r="D25" i="12"/>
  <c r="D18" i="12"/>
  <c r="F41" i="12"/>
  <c r="F34" i="12"/>
  <c r="F27" i="12"/>
  <c r="M39" i="12"/>
  <c r="F39" i="12"/>
  <c r="M32" i="12"/>
  <c r="F32" i="12"/>
  <c r="M25" i="12"/>
  <c r="F25" i="12"/>
  <c r="M18" i="12"/>
  <c r="F18" i="12"/>
  <c r="M11" i="12"/>
  <c r="F11" i="12"/>
  <c r="D43" i="12" l="1"/>
  <c r="D22" i="12"/>
  <c r="D15" i="12"/>
  <c r="M37" i="12" l="1"/>
  <c r="J37" i="12"/>
  <c r="I37" i="12"/>
  <c r="M30" i="12"/>
  <c r="J30" i="12"/>
  <c r="I30" i="12"/>
  <c r="M23" i="12"/>
  <c r="J23" i="12"/>
  <c r="I23" i="12"/>
  <c r="M16" i="12"/>
  <c r="J16" i="12"/>
  <c r="I16" i="12"/>
  <c r="M9" i="12"/>
  <c r="J9" i="12"/>
  <c r="I9" i="12"/>
  <c r="F43" i="12"/>
  <c r="F22" i="12"/>
  <c r="L43" i="12"/>
  <c r="D14" i="12" l="1"/>
  <c r="D42" i="12"/>
  <c r="D35" i="12"/>
  <c r="D28" i="12"/>
  <c r="D21" i="12"/>
  <c r="D9" i="12" l="1"/>
  <c r="D23" i="12"/>
  <c r="F42" i="12" l="1"/>
  <c r="F35" i="12"/>
  <c r="F28" i="12"/>
  <c r="F21" i="12"/>
  <c r="F14" i="12"/>
  <c r="F9" i="12" l="1"/>
  <c r="L8" i="12" l="1"/>
  <c r="L29" i="12"/>
  <c r="L22" i="12"/>
  <c r="L15" i="12"/>
  <c r="F15" i="12"/>
  <c r="D37" i="12" l="1"/>
  <c r="F37" i="12" l="1"/>
  <c r="F30" i="12"/>
  <c r="F23" i="12"/>
  <c r="F29" i="12"/>
  <c r="F16" i="12"/>
  <c r="D16" i="12"/>
</calcChain>
</file>

<file path=xl/sharedStrings.xml><?xml version="1.0" encoding="utf-8"?>
<sst xmlns="http://schemas.openxmlformats.org/spreadsheetml/2006/main" count="433" uniqueCount="87">
  <si>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</si>
  <si>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</si>
  <si>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</si>
  <si>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</si>
  <si>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</si>
  <si>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</si>
  <si>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</si>
  <si>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</si>
  <si>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</si>
  <si>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</si>
  <si>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</si>
  <si>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</si>
  <si>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</si>
  <si>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</si>
  <si>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</si>
  <si>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</si>
  <si>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</si>
  <si>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</si>
  <si>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</si>
  <si>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</si>
  <si>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</si>
  <si>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</si>
  <si>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</si>
  <si>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</si>
  <si>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</si>
  <si>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</si>
  <si>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</si>
  <si>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</si>
  <si>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</si>
  <si>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</si>
  <si>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</si>
  <si>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</si>
  <si>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</si>
  <si>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326</t>
    <phoneticPr fontId="22" type="noConversion"/>
  </si>
  <si>
    <t>WAN HAI 323</t>
    <phoneticPr fontId="22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</si>
  <si>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</si>
  <si>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</si>
  <si>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</si>
  <si>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</si>
  <si>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WAN HAI 329</t>
    <phoneticPr fontId="22" type="noConversion"/>
  </si>
  <si>
    <t>YM INAUGURATION</t>
    <phoneticPr fontId="22" type="noConversion"/>
  </si>
  <si>
    <t>17:00</t>
    <phoneticPr fontId="22" type="noConversion"/>
  </si>
  <si>
    <t>INTERASIA TRANSFORM</t>
    <phoneticPr fontId="22" type="noConversion"/>
  </si>
  <si>
    <t>TS CHIBA</t>
    <phoneticPr fontId="22" type="noConversion"/>
  </si>
  <si>
    <t>17:00</t>
    <phoneticPr fontId="22" type="noConversion"/>
  </si>
  <si>
    <t>TS HAKATA</t>
    <phoneticPr fontId="22" type="noConversion"/>
  </si>
  <si>
    <t>TS GUANGZHOU</t>
    <phoneticPr fontId="22" type="noConversion"/>
  </si>
  <si>
    <t>TS SURABAYA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</si>
  <si>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</si>
  <si>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</si>
  <si>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</si>
  <si>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TSL - JHTN</t>
    <phoneticPr fontId="23" type="noConversion"/>
  </si>
  <si>
    <t>INTERASIA RESILIENCE</t>
    <phoneticPr fontId="22" type="noConversion"/>
  </si>
  <si>
    <t>TS SHENZHEN</t>
    <phoneticPr fontId="22" type="noConversion"/>
  </si>
  <si>
    <t>25012N</t>
    <phoneticPr fontId="22" type="noConversion"/>
  </si>
  <si>
    <t>GREEN CELEBRITY</t>
    <phoneticPr fontId="22" type="noConversion"/>
  </si>
  <si>
    <t>WAN HAI 283</t>
    <phoneticPr fontId="22" type="noConversion"/>
  </si>
  <si>
    <t>25014N</t>
    <phoneticPr fontId="22" type="noConversion"/>
  </si>
  <si>
    <t>25015N</t>
    <phoneticPr fontId="22" type="noConversion"/>
  </si>
  <si>
    <t>WH (JTH)</t>
    <phoneticPr fontId="22" type="noConversion"/>
  </si>
  <si>
    <t>N050</t>
    <phoneticPr fontId="22" type="noConversion"/>
  </si>
  <si>
    <t>N053</t>
    <phoneticPr fontId="22" type="noConversion"/>
  </si>
  <si>
    <t>N104</t>
    <phoneticPr fontId="22" type="noConversion"/>
  </si>
  <si>
    <t>TS KOBE</t>
    <phoneticPr fontId="22" type="noConversion"/>
  </si>
  <si>
    <t>01:00</t>
    <phoneticPr fontId="22" type="noConversion"/>
  </si>
  <si>
    <t>N066</t>
    <phoneticPr fontId="22" type="noConversion"/>
  </si>
  <si>
    <t>25016N</t>
    <phoneticPr fontId="22" type="noConversion"/>
  </si>
  <si>
    <t>AUG., 2025  - CFS HONG KONG SAILING SCHEDULE</t>
    <phoneticPr fontId="23" type="noConversion"/>
  </si>
  <si>
    <t>N019</t>
    <phoneticPr fontId="22" type="noConversion"/>
  </si>
  <si>
    <t>N051</t>
    <phoneticPr fontId="22" type="noConversion"/>
  </si>
  <si>
    <t>N043</t>
    <phoneticPr fontId="22" type="noConversion"/>
  </si>
  <si>
    <t>N027</t>
    <phoneticPr fontId="22" type="noConversion"/>
  </si>
  <si>
    <t>N030</t>
    <phoneticPr fontId="22" type="noConversion"/>
  </si>
  <si>
    <t>N011</t>
    <phoneticPr fontId="22" type="noConversion"/>
  </si>
  <si>
    <t>N054</t>
    <phoneticPr fontId="22" type="noConversion"/>
  </si>
  <si>
    <t>N095</t>
    <phoneticPr fontId="22" type="noConversion"/>
  </si>
  <si>
    <t>N105</t>
    <phoneticPr fontId="22" type="noConversion"/>
  </si>
  <si>
    <t>N096</t>
    <phoneticPr fontId="22" type="noConversion"/>
  </si>
  <si>
    <t>N106</t>
    <phoneticPr fontId="22" type="noConversion"/>
  </si>
  <si>
    <t>25017N</t>
    <phoneticPr fontId="22" type="noConversion"/>
  </si>
  <si>
    <t>25018N</t>
    <phoneticPr fontId="22" type="noConversion"/>
  </si>
  <si>
    <t>25011N</t>
    <phoneticPr fontId="22" type="noConversion"/>
  </si>
  <si>
    <t>321N</t>
    <phoneticPr fontId="22" type="noConversion"/>
  </si>
  <si>
    <t>N067</t>
    <phoneticPr fontId="22" type="noConversion"/>
  </si>
  <si>
    <t>25019N</t>
    <phoneticPr fontId="22" type="noConversion"/>
  </si>
  <si>
    <t>YM INITIATIVE</t>
    <phoneticPr fontId="22" type="noConversion"/>
  </si>
  <si>
    <t>343N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</si>
</sst>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14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5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8" fillId="0" borderId="0"/>
    <xf numFmtId="193" fontId="78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9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7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81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82" fillId="0" borderId="0" applyNumberFormat="0" applyFill="0" applyBorder="0" applyAlignment="0" applyProtection="0">
      <alignment horizontal="left"/>
    </xf>
    <xf numFmtId="40" fontId="83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4" fillId="5" borderId="0" applyNumberFormat="0" applyBorder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210" fontId="88" fillId="0" borderId="0" applyFont="0" applyFill="0" applyBorder="0" applyAlignment="0" applyProtection="0"/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193" fontId="47" fillId="0" borderId="0"/>
    <xf numFmtId="193" fontId="95" fillId="0" borderId="0" applyNumberFormat="0" applyFill="0" applyBorder="0" applyAlignment="0" applyProtection="0">
      <alignment vertical="top"/>
      <protection locked="0"/>
    </xf>
    <xf numFmtId="193" fontId="90" fillId="0" borderId="0" applyNumberFormat="0" applyFill="0" applyBorder="0" applyAlignment="0" applyProtection="0">
      <alignment vertical="center"/>
    </xf>
    <xf numFmtId="193" fontId="42" fillId="0" borderId="0"/>
    <xf numFmtId="193" fontId="91" fillId="0" borderId="0" applyNumberFormat="0" applyFill="0" applyBorder="0" applyAlignment="0" applyProtection="0">
      <alignment vertical="top"/>
      <protection locked="0"/>
    </xf>
    <xf numFmtId="193" fontId="86" fillId="0" borderId="0" applyFont="0" applyFill="0" applyBorder="0" applyAlignment="0" applyProtection="0"/>
    <xf numFmtId="193" fontId="86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9" fillId="0" borderId="0"/>
    <xf numFmtId="193" fontId="94" fillId="0" borderId="0" applyNumberFormat="0" applyFill="0" applyBorder="0" applyAlignment="0" applyProtection="0">
      <alignment vertical="center"/>
    </xf>
    <xf numFmtId="211" fontId="88" fillId="0" borderId="0" applyFont="0" applyFill="0" applyBorder="0" applyAlignment="0" applyProtection="0"/>
    <xf numFmtId="212" fontId="88" fillId="0" borderId="0" applyFont="0" applyFill="0" applyBorder="0" applyAlignment="0" applyProtection="0"/>
    <xf numFmtId="187" fontId="88" fillId="0" borderId="0" applyFont="0" applyFill="0" applyBorder="0" applyAlignment="0" applyProtection="0"/>
    <xf numFmtId="204" fontId="88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92" fillId="0" borderId="0" applyFont="0" applyFill="0" applyBorder="0" applyAlignment="0" applyProtection="0"/>
    <xf numFmtId="204" fontId="92" fillId="0" borderId="0" applyFont="0" applyFill="0" applyBorder="0" applyAlignment="0" applyProtection="0"/>
    <xf numFmtId="193" fontId="93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4" fillId="5" borderId="0" applyNumberFormat="0" applyBorder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center"/>
    </xf>
    <xf numFmtId="0" fontId="42" fillId="0" borderId="0"/>
    <xf numFmtId="0" fontId="94" fillId="0" borderId="0" applyNumberFormat="0" applyFill="0" applyBorder="0" applyAlignment="0" applyProtection="0">
      <alignment vertical="center"/>
    </xf>
    <xf numFmtId="0" fontId="96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3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3" fontId="80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3" fontId="77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12" fillId="0" borderId="0"/>
    <xf numFmtId="208" fontId="112" fillId="0" borderId="0"/>
    <xf numFmtId="208" fontId="112" fillId="0" borderId="0"/>
    <xf numFmtId="208" fontId="112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3" fontId="87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193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193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3" fontId="90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3" fontId="94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193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</cellStyleXfs>
  <cellXfs count="69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4" fillId="0" borderId="0" xfId="0" applyFont="1" applyAlignment="1">
      <alignment horizontal="center"/>
    </xf>
    <xf numFmtId="178" fontId="74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/>
    </xf>
    <xf numFmtId="178" fontId="73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1" fillId="0" borderId="0" xfId="0" applyFont="1" applyAlignment="1">
      <alignment horizontal="left"/>
    </xf>
    <xf numFmtId="178" fontId="72" fillId="0" borderId="0" xfId="0" applyFont="1" applyAlignment="1">
      <alignment horizontal="left" vertical="center"/>
    </xf>
    <xf numFmtId="178" fontId="76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6" fillId="0" borderId="0" xfId="0" applyFont="1" applyAlignment="1">
      <alignment horizontal="left"/>
    </xf>
    <xf numFmtId="178" fontId="76" fillId="0" borderId="0" xfId="0" applyFont="1" applyAlignment="1">
      <alignment horizontal="left" vertical="center"/>
    </xf>
    <xf numFmtId="178" fontId="97" fillId="0" borderId="0" xfId="0" applyFont="1" applyAlignment="1">
      <alignment horizontal="center"/>
    </xf>
    <xf numFmtId="178" fontId="98" fillId="0" borderId="0" xfId="0" applyFont="1" applyAlignment="1">
      <alignment horizontal="left"/>
    </xf>
    <xf numFmtId="178" fontId="70" fillId="0" borderId="0" xfId="0" applyFont="1"/>
    <xf numFmtId="178" fontId="70" fillId="0" borderId="0" xfId="0" applyFont="1" applyAlignment="1">
      <alignment horizontal="left" vertical="center"/>
    </xf>
    <xf numFmtId="178" fontId="70" fillId="0" borderId="0" xfId="0" quotePrefix="1" applyFont="1" applyAlignment="1">
      <alignment horizontal="left" vertical="center"/>
    </xf>
    <xf numFmtId="178" fontId="100" fillId="0" borderId="0" xfId="0" quotePrefix="1" applyFont="1" applyAlignment="1">
      <alignment horizontal="left"/>
    </xf>
    <xf numFmtId="178" fontId="101" fillId="0" borderId="0" xfId="0" quotePrefix="1" applyFont="1" applyAlignment="1">
      <alignment horizontal="left" vertical="center"/>
    </xf>
    <xf numFmtId="178" fontId="102" fillId="0" borderId="0" xfId="0" applyFont="1" applyAlignment="1">
      <alignment horizontal="left"/>
    </xf>
    <xf numFmtId="178" fontId="101" fillId="0" borderId="0" xfId="0" applyFont="1" applyAlignment="1">
      <alignment horizontal="left"/>
    </xf>
    <xf numFmtId="178" fontId="103" fillId="0" borderId="0" xfId="0" applyFont="1" applyAlignment="1">
      <alignment horizontal="left"/>
    </xf>
    <xf numFmtId="178" fontId="104" fillId="0" borderId="0" xfId="0" quotePrefix="1" applyFont="1" applyAlignment="1">
      <alignment horizontal="left"/>
    </xf>
    <xf numFmtId="178" fontId="106" fillId="0" borderId="0" xfId="0" quotePrefix="1" applyFont="1" applyAlignment="1">
      <alignment horizontal="left"/>
    </xf>
    <xf numFmtId="178" fontId="105" fillId="0" borderId="0" xfId="0" applyFont="1" applyAlignment="1">
      <alignment horizontal="left"/>
    </xf>
    <xf numFmtId="178" fontId="106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107" fillId="0" borderId="0" xfId="0" quotePrefix="1" applyFont="1" applyAlignment="1">
      <alignment horizontal="center"/>
    </xf>
    <xf numFmtId="178" fontId="107" fillId="0" borderId="0" xfId="0" applyFont="1" applyAlignment="1">
      <alignment horizontal="center"/>
    </xf>
    <xf numFmtId="178" fontId="109" fillId="0" borderId="0" xfId="0" applyFont="1" applyAlignment="1">
      <alignment horizontal="left"/>
    </xf>
    <xf numFmtId="178" fontId="97" fillId="0" borderId="0" xfId="0" applyFont="1" applyAlignment="1">
      <alignment horizontal="left"/>
    </xf>
    <xf numFmtId="178" fontId="110" fillId="0" borderId="0" xfId="0" applyFont="1" applyAlignment="1">
      <alignment horizontal="left"/>
    </xf>
    <xf numFmtId="178" fontId="73" fillId="0" borderId="0" xfId="0" applyFont="1" applyAlignment="1">
      <alignment horizontal="left"/>
    </xf>
    <xf numFmtId="178" fontId="62" fillId="0" borderId="0" xfId="0" applyFont="1"/>
    <xf numFmtId="178" fontId="98" fillId="0" borderId="0" xfId="0" applyFont="1"/>
    <xf numFmtId="178" fontId="74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7" fillId="27" borderId="0" xfId="0" applyFont="1" applyFill="1" applyAlignment="1">
      <alignment horizontal="center" vertical="center"/>
    </xf>
    <xf numFmtId="178" fontId="74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4" fillId="0" borderId="0" xfId="0" applyFont="1" applyAlignment="1">
      <alignment horizontal="right"/>
    </xf>
    <xf numFmtId="178" fontId="76" fillId="0" borderId="0" xfId="0" applyFont="1" applyAlignment="1">
      <alignment horizontal="center"/>
    </xf>
    <xf numFmtId="178" fontId="111" fillId="0" borderId="0" xfId="0" applyFont="1" applyAlignment="1">
      <alignment horizontal="center"/>
    </xf>
    <xf numFmtId="178" fontId="75" fillId="0" borderId="0" xfId="0" applyFont="1" applyAlignment="1">
      <alignment horizontal="center"/>
    </xf>
    <xf numFmtId="178" fontId="99" fillId="0" borderId="0" xfId="0" applyFont="1" applyAlignment="1">
      <alignment horizontal="left" vertical="center"/>
    </xf>
    <xf numFmtId="178" fontId="108" fillId="0" borderId="0" xfId="0" applyFont="1" applyAlignment="1">
      <alignment horizontal="left" vertical="center"/>
    </xf>
    <xf numFmtId="178" fontId="75" fillId="0" borderId="0" xfId="0" applyFont="1" applyAlignment="1">
      <alignment horizontal="left" vertical="center"/>
    </xf>
    <xf numFmtId="178" fontId="69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0" fillId="0" borderId="0" xfId="0" applyFont="1" applyAlignment="1">
      <alignment horizontal="center"/>
    </xf>
    <xf numFmtId="15" fontId="103" fillId="2" borderId="0" xfId="0" applyNumberFormat="1" applyFont="1" applyFill="1" applyAlignment="1">
      <alignment horizontal="left"/>
    </xf>
    <xf numFmtId="178" fontId="70" fillId="0" borderId="0" xfId="0" applyFont="1" applyAlignment="1">
      <alignment horizontal="right"/>
    </xf>
    <xf numFmtId="178" fontId="107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4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G35" sqref="G35"/>
    </sheetView>
  </sheetViews>
  <sheetFormatPr defaultColWidth="9.77734375" defaultRowHeight="15"/>
  <cols>
    <col min="1" max="1" width="11.109375" style="61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3"/>
  </cols>
  <sheetData>
    <row r="1" spans="1:16" s="24" customFormat="1" ht="28.5" customHeight="1">
      <c r="A1" s="62" t="s">
        <v>23</v>
      </c>
      <c r="B1" s="62"/>
      <c r="C1" s="62"/>
      <c r="D1" s="62"/>
      <c r="E1" s="62"/>
      <c r="F1" s="64"/>
      <c r="G1" s="64"/>
      <c r="H1" s="64"/>
      <c r="I1" s="62"/>
      <c r="J1" s="64"/>
      <c r="K1" s="64"/>
      <c r="L1" s="64"/>
      <c r="M1" s="62"/>
      <c r="N1" s="62"/>
      <c r="O1" s="62"/>
      <c r="P1" s="62"/>
    </row>
    <row r="2" spans="1:16" s="3" customFormat="1" ht="18" customHeight="1">
      <c r="A2" s="67" t="s">
        <v>32</v>
      </c>
      <c r="B2" s="67"/>
      <c r="C2" s="67"/>
      <c r="D2" s="67"/>
      <c r="E2" s="67"/>
      <c r="F2" s="68"/>
      <c r="G2" s="68"/>
      <c r="H2" s="68"/>
      <c r="I2" s="67"/>
      <c r="J2" s="68"/>
      <c r="K2" s="68"/>
      <c r="L2" s="68"/>
      <c r="M2" s="67"/>
      <c r="N2" s="67"/>
      <c r="O2" s="67"/>
      <c r="P2" s="67"/>
    </row>
    <row r="3" spans="1:16" s="3" customFormat="1" ht="15.75" customHeight="1">
      <c r="A3" s="62" t="s">
        <v>67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s="3" customFormat="1" ht="16.5" customHeight="1">
      <c r="A4" s="57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63">
        <v>45855</v>
      </c>
      <c r="P4" s="63"/>
    </row>
    <row r="5" spans="1:16" ht="15.75">
      <c r="A5" s="58"/>
      <c r="B5" s="11"/>
      <c r="C5" s="18"/>
      <c r="D5" s="33"/>
      <c r="E5" s="33"/>
      <c r="F5" s="12"/>
      <c r="G5" s="12"/>
      <c r="H5" s="13"/>
      <c r="I5" s="39"/>
      <c r="J5" s="39"/>
      <c r="K5" s="40"/>
      <c r="L5" s="40"/>
      <c r="M5" s="41"/>
      <c r="N5" s="42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5" t="s">
        <v>31</v>
      </c>
      <c r="E6" s="65"/>
      <c r="F6" s="66" t="s">
        <v>30</v>
      </c>
      <c r="G6" s="66"/>
      <c r="H6" s="49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5" customFormat="1" ht="12">
      <c r="A7" s="59" t="s">
        <v>20</v>
      </c>
      <c r="B7" s="9" t="s">
        <v>12</v>
      </c>
      <c r="C7" s="9" t="s">
        <v>13</v>
      </c>
      <c r="D7" s="65" t="s">
        <v>29</v>
      </c>
      <c r="E7" s="65"/>
      <c r="F7" s="66" t="s">
        <v>28</v>
      </c>
      <c r="G7" s="66"/>
      <c r="H7" s="49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51" t="s">
        <v>26</v>
      </c>
      <c r="B8" s="19" t="s">
        <v>52</v>
      </c>
      <c r="C8" s="4" t="s">
        <v>65</v>
      </c>
      <c r="D8" s="38">
        <f>H8-3</f>
        <v>45866</v>
      </c>
      <c r="E8" s="37" t="s">
        <v>19</v>
      </c>
      <c r="F8" s="46">
        <f>H8-1</f>
        <v>45868</v>
      </c>
      <c r="G8" s="17" t="s">
        <v>19</v>
      </c>
      <c r="H8" s="48">
        <v>45869</v>
      </c>
      <c r="I8" s="54" t="s">
        <v>8</v>
      </c>
      <c r="J8" s="54" t="s">
        <v>8</v>
      </c>
      <c r="K8" s="54">
        <f>H8+5</f>
        <v>45874</v>
      </c>
      <c r="L8" s="54">
        <f>H8+6</f>
        <v>45875</v>
      </c>
      <c r="M8" s="54" t="s">
        <v>8</v>
      </c>
      <c r="N8" s="54" t="s">
        <v>8</v>
      </c>
      <c r="O8" s="54" t="s">
        <v>8</v>
      </c>
      <c r="P8" s="2" t="s">
        <v>8</v>
      </c>
    </row>
    <row r="9" spans="1:16" s="1" customFormat="1" ht="15.95" customHeight="1">
      <c r="A9" s="60" t="s">
        <v>27</v>
      </c>
      <c r="B9" s="4" t="s">
        <v>48</v>
      </c>
      <c r="C9" s="4" t="s">
        <v>79</v>
      </c>
      <c r="D9" s="38">
        <f>H9-3</f>
        <v>45866</v>
      </c>
      <c r="E9" s="37" t="s">
        <v>7</v>
      </c>
      <c r="F9" s="17">
        <f>H9-1</f>
        <v>45868</v>
      </c>
      <c r="G9" s="17" t="s">
        <v>19</v>
      </c>
      <c r="H9" s="48">
        <v>45869</v>
      </c>
      <c r="I9" s="54">
        <f>H9+4</f>
        <v>45873</v>
      </c>
      <c r="J9" s="54">
        <f>H9+5</f>
        <v>45874</v>
      </c>
      <c r="K9" s="54" t="s">
        <v>8</v>
      </c>
      <c r="L9" s="54" t="s">
        <v>8</v>
      </c>
      <c r="M9" s="54">
        <f>H9+6</f>
        <v>45875</v>
      </c>
      <c r="N9" s="54" t="s">
        <v>8</v>
      </c>
      <c r="O9" s="54" t="s">
        <v>8</v>
      </c>
      <c r="P9" s="2" t="s">
        <v>8</v>
      </c>
    </row>
    <row r="10" spans="1:16" s="1" customFormat="1" ht="15.95" customHeight="1">
      <c r="A10" s="60" t="s">
        <v>59</v>
      </c>
      <c r="B10" s="4" t="s">
        <v>55</v>
      </c>
      <c r="C10" s="4" t="s">
        <v>62</v>
      </c>
      <c r="D10" s="38">
        <f>H10-4</f>
        <v>45866</v>
      </c>
      <c r="E10" s="37" t="s">
        <v>19</v>
      </c>
      <c r="F10" s="46">
        <f>H10-2</f>
        <v>45868</v>
      </c>
      <c r="G10" s="7" t="s">
        <v>18</v>
      </c>
      <c r="H10" s="48">
        <v>45870</v>
      </c>
      <c r="I10" s="54" t="s">
        <v>8</v>
      </c>
      <c r="J10" s="54" t="s">
        <v>8</v>
      </c>
      <c r="K10" s="54" t="s">
        <v>8</v>
      </c>
      <c r="L10" s="2" t="s">
        <v>8</v>
      </c>
      <c r="M10" s="2" t="s">
        <v>8</v>
      </c>
      <c r="N10" s="2">
        <f>H10+8</f>
        <v>45878</v>
      </c>
      <c r="O10" s="2" t="s">
        <v>10</v>
      </c>
      <c r="P10" s="2">
        <f>H10+8</f>
        <v>45878</v>
      </c>
    </row>
    <row r="11" spans="1:16" s="1" customFormat="1" ht="15.95" customHeight="1">
      <c r="A11" s="51" t="s">
        <v>25</v>
      </c>
      <c r="B11" s="19" t="s">
        <v>35</v>
      </c>
      <c r="C11" s="4" t="s">
        <v>61</v>
      </c>
      <c r="D11" s="38">
        <f>H11-2</f>
        <v>45868</v>
      </c>
      <c r="E11" s="37" t="s">
        <v>44</v>
      </c>
      <c r="F11" s="17">
        <f>H11-1</f>
        <v>45869</v>
      </c>
      <c r="G11" s="17" t="s">
        <v>18</v>
      </c>
      <c r="H11" s="48">
        <v>45870</v>
      </c>
      <c r="I11" s="54" t="s">
        <v>8</v>
      </c>
      <c r="J11" s="54" t="s">
        <v>8</v>
      </c>
      <c r="K11" s="54" t="s">
        <v>8</v>
      </c>
      <c r="L11" s="54" t="s">
        <v>8</v>
      </c>
      <c r="M11" s="54">
        <f>H11+7</f>
        <v>45877</v>
      </c>
      <c r="N11" s="54" t="s">
        <v>8</v>
      </c>
      <c r="O11" s="54" t="s">
        <v>8</v>
      </c>
      <c r="P11" s="2" t="s">
        <v>8</v>
      </c>
    </row>
    <row r="12" spans="1:16" s="1" customFormat="1" ht="15.95" customHeight="1">
      <c r="A12" s="51" t="s">
        <v>51</v>
      </c>
      <c r="B12" s="4" t="s">
        <v>53</v>
      </c>
      <c r="C12" s="4" t="s">
        <v>58</v>
      </c>
      <c r="D12" s="38">
        <f>H12-3</f>
        <v>45868</v>
      </c>
      <c r="E12" s="37" t="s">
        <v>19</v>
      </c>
      <c r="F12" s="46">
        <f>H12-1</f>
        <v>45870</v>
      </c>
      <c r="G12" s="6" t="s">
        <v>64</v>
      </c>
      <c r="H12" s="48">
        <v>45871</v>
      </c>
      <c r="I12" s="54" t="s">
        <v>8</v>
      </c>
      <c r="J12" s="54" t="s">
        <v>8</v>
      </c>
      <c r="K12" s="54">
        <f>H12+5</f>
        <v>45876</v>
      </c>
      <c r="L12" s="54">
        <f>H12+6</f>
        <v>45877</v>
      </c>
      <c r="M12" s="54" t="s">
        <v>8</v>
      </c>
      <c r="N12" s="54" t="s">
        <v>8</v>
      </c>
      <c r="O12" s="54" t="s">
        <v>8</v>
      </c>
      <c r="P12" s="54" t="s">
        <v>8</v>
      </c>
    </row>
    <row r="13" spans="1:16" s="1" customFormat="1" ht="15.95" customHeight="1">
      <c r="A13" s="60" t="s">
        <v>9</v>
      </c>
      <c r="B13" s="4" t="s">
        <v>45</v>
      </c>
      <c r="C13" s="5" t="s">
        <v>58</v>
      </c>
      <c r="D13" s="38">
        <f>H13-3</f>
        <v>45868</v>
      </c>
      <c r="E13" s="37" t="s">
        <v>19</v>
      </c>
      <c r="F13" s="17">
        <f>H13-1</f>
        <v>45870</v>
      </c>
      <c r="G13" s="17" t="s">
        <v>19</v>
      </c>
      <c r="H13" s="48">
        <v>45871</v>
      </c>
      <c r="I13" s="54">
        <f>H13+5</f>
        <v>45876</v>
      </c>
      <c r="J13" s="54">
        <f>H13+6</f>
        <v>45877</v>
      </c>
      <c r="K13" s="54" t="s">
        <v>8</v>
      </c>
      <c r="L13" s="54" t="s">
        <v>8</v>
      </c>
      <c r="M13" s="54" t="s">
        <v>8</v>
      </c>
      <c r="N13" s="54" t="s">
        <v>8</v>
      </c>
      <c r="O13" s="54" t="s">
        <v>8</v>
      </c>
      <c r="P13" s="2" t="s">
        <v>8</v>
      </c>
    </row>
    <row r="14" spans="1:16" s="1" customFormat="1" ht="15.95" customHeight="1">
      <c r="A14" s="60" t="s">
        <v>22</v>
      </c>
      <c r="B14" s="4" t="s">
        <v>50</v>
      </c>
      <c r="C14" s="4" t="s">
        <v>68</v>
      </c>
      <c r="D14" s="37">
        <f>H14-6</f>
        <v>45868</v>
      </c>
      <c r="E14" s="37" t="s">
        <v>19</v>
      </c>
      <c r="F14" s="6">
        <f>H14-2</f>
        <v>45872</v>
      </c>
      <c r="G14" s="17" t="s">
        <v>18</v>
      </c>
      <c r="H14" s="48">
        <v>45874</v>
      </c>
      <c r="I14" s="54" t="s">
        <v>8</v>
      </c>
      <c r="J14" s="54" t="s">
        <v>8</v>
      </c>
      <c r="K14" s="54" t="s">
        <v>8</v>
      </c>
      <c r="L14" s="54" t="s">
        <v>8</v>
      </c>
      <c r="M14" s="54" t="s">
        <v>8</v>
      </c>
      <c r="N14" s="54" t="s">
        <v>8</v>
      </c>
      <c r="O14" s="54">
        <f>H14+9</f>
        <v>45883</v>
      </c>
      <c r="P14" s="2" t="s">
        <v>8</v>
      </c>
    </row>
    <row r="15" spans="1:16" s="1" customFormat="1" ht="15.95" customHeight="1">
      <c r="A15" s="51" t="s">
        <v>26</v>
      </c>
      <c r="B15" s="19" t="s">
        <v>46</v>
      </c>
      <c r="C15" s="4" t="s">
        <v>81</v>
      </c>
      <c r="D15" s="38">
        <f>H15-2</f>
        <v>45873</v>
      </c>
      <c r="E15" s="37" t="s">
        <v>19</v>
      </c>
      <c r="F15" s="6">
        <f>H15-1</f>
        <v>45874</v>
      </c>
      <c r="G15" s="17" t="s">
        <v>19</v>
      </c>
      <c r="H15" s="48">
        <v>45875</v>
      </c>
      <c r="I15" s="54" t="s">
        <v>8</v>
      </c>
      <c r="J15" s="54" t="s">
        <v>8</v>
      </c>
      <c r="K15" s="54">
        <f>H15+5</f>
        <v>45880</v>
      </c>
      <c r="L15" s="54">
        <f>H15+6</f>
        <v>45881</v>
      </c>
      <c r="M15" s="54" t="s">
        <v>8</v>
      </c>
      <c r="N15" s="54" t="s">
        <v>8</v>
      </c>
      <c r="O15" s="54" t="s">
        <v>8</v>
      </c>
      <c r="P15" s="2" t="s">
        <v>8</v>
      </c>
    </row>
    <row r="16" spans="1:16" s="1" customFormat="1" ht="15.95" customHeight="1">
      <c r="A16" s="60" t="s">
        <v>27</v>
      </c>
      <c r="B16" s="4" t="s">
        <v>47</v>
      </c>
      <c r="C16" s="4" t="s">
        <v>57</v>
      </c>
      <c r="D16" s="38">
        <f>H16-3</f>
        <v>45873</v>
      </c>
      <c r="E16" s="37" t="s">
        <v>7</v>
      </c>
      <c r="F16" s="17">
        <f>H16-1</f>
        <v>45875</v>
      </c>
      <c r="G16" s="17" t="s">
        <v>19</v>
      </c>
      <c r="H16" s="48">
        <v>45876</v>
      </c>
      <c r="I16" s="54">
        <f>H16+4</f>
        <v>45880</v>
      </c>
      <c r="J16" s="54">
        <f>H16+5</f>
        <v>45881</v>
      </c>
      <c r="K16" s="54" t="s">
        <v>8</v>
      </c>
      <c r="L16" s="54" t="s">
        <v>8</v>
      </c>
      <c r="M16" s="54">
        <f>H16+6</f>
        <v>45882</v>
      </c>
      <c r="N16" s="54" t="s">
        <v>8</v>
      </c>
      <c r="O16" s="54" t="s">
        <v>8</v>
      </c>
      <c r="P16" s="2" t="s">
        <v>8</v>
      </c>
    </row>
    <row r="17" spans="1:16" s="1" customFormat="1" ht="15.95" customHeight="1">
      <c r="A17" s="60" t="s">
        <v>59</v>
      </c>
      <c r="B17" s="4" t="s">
        <v>56</v>
      </c>
      <c r="C17" s="4" t="s">
        <v>75</v>
      </c>
      <c r="D17" s="38">
        <f>H17-4</f>
        <v>45873</v>
      </c>
      <c r="E17" s="37" t="s">
        <v>19</v>
      </c>
      <c r="F17" s="46">
        <f>H17-2</f>
        <v>45875</v>
      </c>
      <c r="G17" s="7" t="s">
        <v>18</v>
      </c>
      <c r="H17" s="48">
        <v>45877</v>
      </c>
      <c r="I17" s="54" t="s">
        <v>8</v>
      </c>
      <c r="J17" s="54" t="s">
        <v>8</v>
      </c>
      <c r="K17" s="54" t="s">
        <v>8</v>
      </c>
      <c r="L17" s="54" t="s">
        <v>8</v>
      </c>
      <c r="M17" s="54" t="s">
        <v>8</v>
      </c>
      <c r="N17" s="2">
        <f>H17+8</f>
        <v>45885</v>
      </c>
      <c r="O17" s="2" t="s">
        <v>10</v>
      </c>
      <c r="P17" s="2">
        <f>H17+8</f>
        <v>45885</v>
      </c>
    </row>
    <row r="18" spans="1:16" s="1" customFormat="1" ht="15.95" customHeight="1">
      <c r="A18" s="51" t="s">
        <v>25</v>
      </c>
      <c r="B18" s="19" t="s">
        <v>37</v>
      </c>
      <c r="C18" s="4" t="s">
        <v>72</v>
      </c>
      <c r="D18" s="38">
        <f>H18-2</f>
        <v>45875</v>
      </c>
      <c r="E18" s="37" t="s">
        <v>44</v>
      </c>
      <c r="F18" s="17">
        <f>H18-1</f>
        <v>45876</v>
      </c>
      <c r="G18" s="17" t="s">
        <v>18</v>
      </c>
      <c r="H18" s="48">
        <v>45877</v>
      </c>
      <c r="I18" s="54" t="s">
        <v>8</v>
      </c>
      <c r="J18" s="54" t="s">
        <v>8</v>
      </c>
      <c r="K18" s="54" t="s">
        <v>8</v>
      </c>
      <c r="L18" s="54" t="s">
        <v>8</v>
      </c>
      <c r="M18" s="54">
        <f>H18+7</f>
        <v>45884</v>
      </c>
      <c r="N18" s="54" t="s">
        <v>8</v>
      </c>
      <c r="O18" s="54" t="s">
        <v>8</v>
      </c>
      <c r="P18" s="2" t="s">
        <v>8</v>
      </c>
    </row>
    <row r="19" spans="1:16" s="44" customFormat="1" ht="15.95" customHeight="1">
      <c r="A19" s="51" t="s">
        <v>51</v>
      </c>
      <c r="B19" s="4" t="s">
        <v>63</v>
      </c>
      <c r="C19" s="4" t="s">
        <v>79</v>
      </c>
      <c r="D19" s="38">
        <f>H19-3</f>
        <v>45875</v>
      </c>
      <c r="E19" s="37" t="s">
        <v>19</v>
      </c>
      <c r="F19" s="46">
        <f>H19-1</f>
        <v>45877</v>
      </c>
      <c r="G19" s="6" t="s">
        <v>64</v>
      </c>
      <c r="H19" s="48">
        <v>45878</v>
      </c>
      <c r="I19" s="54" t="s">
        <v>8</v>
      </c>
      <c r="J19" s="54" t="s">
        <v>8</v>
      </c>
      <c r="K19" s="54">
        <f>H19+5</f>
        <v>45883</v>
      </c>
      <c r="L19" s="54">
        <f>H19+6</f>
        <v>45884</v>
      </c>
      <c r="M19" s="54" t="s">
        <v>8</v>
      </c>
      <c r="N19" s="54" t="s">
        <v>8</v>
      </c>
      <c r="O19" s="54" t="s">
        <v>8</v>
      </c>
      <c r="P19" s="54" t="s">
        <v>8</v>
      </c>
    </row>
    <row r="20" spans="1:16" s="1" customFormat="1" ht="15.95" customHeight="1">
      <c r="A20" s="60" t="s">
        <v>9</v>
      </c>
      <c r="B20" s="4" t="s">
        <v>38</v>
      </c>
      <c r="C20" s="4" t="s">
        <v>57</v>
      </c>
      <c r="D20" s="38">
        <f>H20-3</f>
        <v>45875</v>
      </c>
      <c r="E20" s="37" t="s">
        <v>19</v>
      </c>
      <c r="F20" s="17">
        <f>H20-1</f>
        <v>45877</v>
      </c>
      <c r="G20" s="17" t="s">
        <v>19</v>
      </c>
      <c r="H20" s="48">
        <v>45878</v>
      </c>
      <c r="I20" s="54">
        <f>H20+5</f>
        <v>45883</v>
      </c>
      <c r="J20" s="54">
        <f>H20+6</f>
        <v>45884</v>
      </c>
      <c r="K20" s="54" t="s">
        <v>8</v>
      </c>
      <c r="L20" s="54" t="s">
        <v>8</v>
      </c>
      <c r="M20" s="54" t="s">
        <v>8</v>
      </c>
      <c r="N20" s="54" t="s">
        <v>8</v>
      </c>
      <c r="O20" s="54" t="s">
        <v>8</v>
      </c>
      <c r="P20" s="2" t="s">
        <v>8</v>
      </c>
    </row>
    <row r="21" spans="1:16" s="1" customFormat="1" ht="15.95" customHeight="1">
      <c r="A21" s="60" t="s">
        <v>22</v>
      </c>
      <c r="B21" s="4" t="s">
        <v>33</v>
      </c>
      <c r="C21" s="4" t="s">
        <v>60</v>
      </c>
      <c r="D21" s="37">
        <f>H21-6</f>
        <v>45875</v>
      </c>
      <c r="E21" s="37" t="s">
        <v>41</v>
      </c>
      <c r="F21" s="6">
        <f>H21-2</f>
        <v>45879</v>
      </c>
      <c r="G21" s="17" t="s">
        <v>18</v>
      </c>
      <c r="H21" s="48">
        <v>45881</v>
      </c>
      <c r="I21" s="54" t="s">
        <v>8</v>
      </c>
      <c r="J21" s="54" t="s">
        <v>8</v>
      </c>
      <c r="K21" s="54" t="s">
        <v>8</v>
      </c>
      <c r="L21" s="54" t="s">
        <v>8</v>
      </c>
      <c r="M21" s="54" t="s">
        <v>8</v>
      </c>
      <c r="N21" s="54" t="s">
        <v>8</v>
      </c>
      <c r="O21" s="54">
        <f>H21+9</f>
        <v>45890</v>
      </c>
      <c r="P21" s="2" t="s">
        <v>8</v>
      </c>
    </row>
    <row r="22" spans="1:16" s="1" customFormat="1" ht="15.95" customHeight="1">
      <c r="A22" s="51" t="s">
        <v>26</v>
      </c>
      <c r="B22" s="19" t="s">
        <v>40</v>
      </c>
      <c r="C22" s="4" t="s">
        <v>82</v>
      </c>
      <c r="D22" s="38">
        <f>H22-2</f>
        <v>45880</v>
      </c>
      <c r="E22" s="37" t="s">
        <v>19</v>
      </c>
      <c r="F22" s="6">
        <f>H22-1</f>
        <v>45881</v>
      </c>
      <c r="G22" s="17" t="s">
        <v>19</v>
      </c>
      <c r="H22" s="48">
        <v>45882</v>
      </c>
      <c r="I22" s="54" t="s">
        <v>8</v>
      </c>
      <c r="J22" s="54" t="s">
        <v>8</v>
      </c>
      <c r="K22" s="54">
        <f>H22+5</f>
        <v>45887</v>
      </c>
      <c r="L22" s="54">
        <f>H22+6</f>
        <v>45888</v>
      </c>
      <c r="M22" s="54" t="s">
        <v>8</v>
      </c>
      <c r="N22" s="54" t="s">
        <v>8</v>
      </c>
      <c r="O22" s="54" t="s">
        <v>8</v>
      </c>
      <c r="P22" s="2" t="s">
        <v>8</v>
      </c>
    </row>
    <row r="23" spans="1:16" s="1" customFormat="1" ht="15.95" customHeight="1">
      <c r="A23" s="60" t="s">
        <v>27</v>
      </c>
      <c r="B23" s="4" t="s">
        <v>48</v>
      </c>
      <c r="C23" s="4" t="s">
        <v>80</v>
      </c>
      <c r="D23" s="38">
        <f>H23-3</f>
        <v>45880</v>
      </c>
      <c r="E23" s="37" t="s">
        <v>7</v>
      </c>
      <c r="F23" s="17">
        <f>H23-1</f>
        <v>45882</v>
      </c>
      <c r="G23" s="17" t="s">
        <v>19</v>
      </c>
      <c r="H23" s="48">
        <v>45883</v>
      </c>
      <c r="I23" s="54">
        <f>H23+4</f>
        <v>45887</v>
      </c>
      <c r="J23" s="54">
        <f>H23+5</f>
        <v>45888</v>
      </c>
      <c r="K23" s="54" t="s">
        <v>8</v>
      </c>
      <c r="L23" s="54" t="s">
        <v>8</v>
      </c>
      <c r="M23" s="54">
        <f>H23+6</f>
        <v>45889</v>
      </c>
      <c r="N23" s="54" t="s">
        <v>8</v>
      </c>
      <c r="O23" s="54" t="s">
        <v>8</v>
      </c>
      <c r="P23" s="2" t="s">
        <v>8</v>
      </c>
    </row>
    <row r="24" spans="1:16" s="1" customFormat="1" ht="15.95" customHeight="1">
      <c r="A24" s="60" t="s">
        <v>59</v>
      </c>
      <c r="B24" s="4" t="s">
        <v>55</v>
      </c>
      <c r="C24" s="4" t="s">
        <v>76</v>
      </c>
      <c r="D24" s="38">
        <f>H24-4</f>
        <v>45880</v>
      </c>
      <c r="E24" s="37" t="s">
        <v>19</v>
      </c>
      <c r="F24" s="46">
        <f>H24-2</f>
        <v>45882</v>
      </c>
      <c r="G24" s="7" t="s">
        <v>18</v>
      </c>
      <c r="H24" s="48">
        <v>45884</v>
      </c>
      <c r="I24" s="54" t="s">
        <v>8</v>
      </c>
      <c r="J24" s="54" t="s">
        <v>8</v>
      </c>
      <c r="K24" s="54" t="s">
        <v>8</v>
      </c>
      <c r="L24" s="54" t="s">
        <v>8</v>
      </c>
      <c r="M24" s="54" t="s">
        <v>8</v>
      </c>
      <c r="N24" s="2">
        <f>H24+8</f>
        <v>45892</v>
      </c>
      <c r="O24" s="2" t="s">
        <v>10</v>
      </c>
      <c r="P24" s="2">
        <f>H24+8</f>
        <v>45892</v>
      </c>
    </row>
    <row r="25" spans="1:16" s="1" customFormat="1" ht="15.95" customHeight="1">
      <c r="A25" s="51" t="s">
        <v>25</v>
      </c>
      <c r="B25" s="19" t="s">
        <v>42</v>
      </c>
      <c r="C25" s="4" t="s">
        <v>73</v>
      </c>
      <c r="D25" s="38">
        <f>H25-2</f>
        <v>45882</v>
      </c>
      <c r="E25" s="37" t="s">
        <v>44</v>
      </c>
      <c r="F25" s="17">
        <f>H25-1</f>
        <v>45883</v>
      </c>
      <c r="G25" s="17" t="s">
        <v>18</v>
      </c>
      <c r="H25" s="48">
        <v>45884</v>
      </c>
      <c r="I25" s="54" t="s">
        <v>8</v>
      </c>
      <c r="J25" s="54" t="s">
        <v>8</v>
      </c>
      <c r="K25" s="54" t="s">
        <v>8</v>
      </c>
      <c r="L25" s="54" t="s">
        <v>8</v>
      </c>
      <c r="M25" s="54">
        <f>H25+7</f>
        <v>45891</v>
      </c>
      <c r="N25" s="54" t="s">
        <v>8</v>
      </c>
      <c r="O25" s="54" t="s">
        <v>8</v>
      </c>
      <c r="P25" s="2" t="s">
        <v>8</v>
      </c>
    </row>
    <row r="26" spans="1:16" s="45" customFormat="1" ht="15.95" customHeight="1">
      <c r="A26" s="51" t="s">
        <v>51</v>
      </c>
      <c r="B26" s="4" t="s">
        <v>53</v>
      </c>
      <c r="C26" s="4" t="s">
        <v>66</v>
      </c>
      <c r="D26" s="38">
        <f>H26-3</f>
        <v>45882</v>
      </c>
      <c r="E26" s="37" t="s">
        <v>19</v>
      </c>
      <c r="F26" s="46">
        <f>H26-1</f>
        <v>45884</v>
      </c>
      <c r="G26" s="6" t="s">
        <v>64</v>
      </c>
      <c r="H26" s="48">
        <v>45885</v>
      </c>
      <c r="I26" s="54" t="s">
        <v>8</v>
      </c>
      <c r="J26" s="54" t="s">
        <v>8</v>
      </c>
      <c r="K26" s="54">
        <f>H26+5</f>
        <v>45890</v>
      </c>
      <c r="L26" s="54">
        <f>H26+6</f>
        <v>45891</v>
      </c>
      <c r="M26" s="54" t="s">
        <v>8</v>
      </c>
      <c r="N26" s="54" t="s">
        <v>8</v>
      </c>
      <c r="O26" s="54" t="s">
        <v>8</v>
      </c>
      <c r="P26" s="54" t="s">
        <v>8</v>
      </c>
    </row>
    <row r="27" spans="1:16" s="45" customFormat="1" ht="15.95" customHeight="1">
      <c r="A27" s="60" t="s">
        <v>9</v>
      </c>
      <c r="B27" s="4" t="s">
        <v>43</v>
      </c>
      <c r="C27" s="5" t="s">
        <v>57</v>
      </c>
      <c r="D27" s="38">
        <f>H27-3</f>
        <v>45882</v>
      </c>
      <c r="E27" s="37" t="s">
        <v>19</v>
      </c>
      <c r="F27" s="17">
        <f>H27-1</f>
        <v>45884</v>
      </c>
      <c r="G27" s="17" t="s">
        <v>19</v>
      </c>
      <c r="H27" s="48">
        <v>45885</v>
      </c>
      <c r="I27" s="54">
        <f>H27+5</f>
        <v>45890</v>
      </c>
      <c r="J27" s="54">
        <f>H27+6</f>
        <v>45891</v>
      </c>
      <c r="K27" s="54" t="s">
        <v>8</v>
      </c>
      <c r="L27" s="54" t="s">
        <v>8</v>
      </c>
      <c r="M27" s="54" t="s">
        <v>8</v>
      </c>
      <c r="N27" s="54" t="s">
        <v>8</v>
      </c>
      <c r="O27" s="54" t="s">
        <v>8</v>
      </c>
      <c r="P27" s="2" t="s">
        <v>8</v>
      </c>
    </row>
    <row r="28" spans="1:16" s="1" customFormat="1" ht="15.95" customHeight="1">
      <c r="A28" s="60" t="s">
        <v>22</v>
      </c>
      <c r="B28" s="4" t="s">
        <v>34</v>
      </c>
      <c r="C28" s="4" t="s">
        <v>69</v>
      </c>
      <c r="D28" s="37">
        <f>H28-6</f>
        <v>45882</v>
      </c>
      <c r="E28" s="37" t="s">
        <v>19</v>
      </c>
      <c r="F28" s="6">
        <f>H28-2</f>
        <v>45886</v>
      </c>
      <c r="G28" s="17" t="s">
        <v>18</v>
      </c>
      <c r="H28" s="48">
        <v>45888</v>
      </c>
      <c r="I28" s="54" t="s">
        <v>8</v>
      </c>
      <c r="J28" s="54" t="s">
        <v>8</v>
      </c>
      <c r="K28" s="54" t="s">
        <v>8</v>
      </c>
      <c r="L28" s="54" t="s">
        <v>8</v>
      </c>
      <c r="M28" s="54" t="s">
        <v>8</v>
      </c>
      <c r="N28" s="54" t="s">
        <v>8</v>
      </c>
      <c r="O28" s="54">
        <f>H28+9</f>
        <v>45897</v>
      </c>
      <c r="P28" s="2" t="s">
        <v>8</v>
      </c>
    </row>
    <row r="29" spans="1:16" s="1" customFormat="1" ht="15.95" customHeight="1">
      <c r="A29" s="51" t="s">
        <v>26</v>
      </c>
      <c r="B29" s="19" t="s">
        <v>52</v>
      </c>
      <c r="C29" s="4" t="s">
        <v>83</v>
      </c>
      <c r="D29" s="38">
        <f>H29-2</f>
        <v>45887</v>
      </c>
      <c r="E29" s="37" t="s">
        <v>19</v>
      </c>
      <c r="F29" s="6">
        <f>H29-1</f>
        <v>45888</v>
      </c>
      <c r="G29" s="17" t="s">
        <v>19</v>
      </c>
      <c r="H29" s="48">
        <v>45889</v>
      </c>
      <c r="I29" s="54" t="s">
        <v>8</v>
      </c>
      <c r="J29" s="54" t="s">
        <v>8</v>
      </c>
      <c r="K29" s="54">
        <f>H29+5</f>
        <v>45894</v>
      </c>
      <c r="L29" s="54">
        <f>H29+6</f>
        <v>45895</v>
      </c>
      <c r="M29" s="54" t="s">
        <v>8</v>
      </c>
      <c r="N29" s="54" t="s">
        <v>8</v>
      </c>
      <c r="O29" s="54" t="s">
        <v>8</v>
      </c>
      <c r="P29" s="2" t="s">
        <v>8</v>
      </c>
    </row>
    <row r="30" spans="1:16" s="1" customFormat="1" ht="15.95" customHeight="1">
      <c r="A30" s="60" t="s">
        <v>27</v>
      </c>
      <c r="B30" s="4" t="s">
        <v>47</v>
      </c>
      <c r="C30" s="4" t="s">
        <v>58</v>
      </c>
      <c r="D30" s="38">
        <f>H30-3</f>
        <v>45887</v>
      </c>
      <c r="E30" s="37" t="s">
        <v>7</v>
      </c>
      <c r="F30" s="17">
        <f>H30-1</f>
        <v>45889</v>
      </c>
      <c r="G30" s="17" t="s">
        <v>19</v>
      </c>
      <c r="H30" s="48">
        <v>45890</v>
      </c>
      <c r="I30" s="54">
        <f>H30+4</f>
        <v>45894</v>
      </c>
      <c r="J30" s="54">
        <f>H30+5</f>
        <v>45895</v>
      </c>
      <c r="K30" s="54" t="s">
        <v>8</v>
      </c>
      <c r="L30" s="54" t="s">
        <v>8</v>
      </c>
      <c r="M30" s="54">
        <f>H30+6</f>
        <v>45896</v>
      </c>
      <c r="N30" s="54" t="s">
        <v>8</v>
      </c>
      <c r="O30" s="54" t="s">
        <v>8</v>
      </c>
      <c r="P30" s="2" t="s">
        <v>8</v>
      </c>
    </row>
    <row r="31" spans="1:16" s="1" customFormat="1" ht="15.95" customHeight="1">
      <c r="A31" s="60" t="s">
        <v>59</v>
      </c>
      <c r="B31" s="4" t="s">
        <v>56</v>
      </c>
      <c r="C31" s="4" t="s">
        <v>77</v>
      </c>
      <c r="D31" s="38">
        <f>H31-4</f>
        <v>45887</v>
      </c>
      <c r="E31" s="37" t="s">
        <v>19</v>
      </c>
      <c r="F31" s="46">
        <f>H31-2</f>
        <v>45889</v>
      </c>
      <c r="G31" s="7" t="s">
        <v>18</v>
      </c>
      <c r="H31" s="48">
        <v>45891</v>
      </c>
      <c r="I31" s="54" t="s">
        <v>8</v>
      </c>
      <c r="J31" s="54" t="s">
        <v>8</v>
      </c>
      <c r="K31" s="54" t="s">
        <v>8</v>
      </c>
      <c r="L31" s="54" t="s">
        <v>8</v>
      </c>
      <c r="M31" s="54" t="s">
        <v>8</v>
      </c>
      <c r="N31" s="2">
        <f>H31+8</f>
        <v>45899</v>
      </c>
      <c r="O31" s="2" t="s">
        <v>10</v>
      </c>
      <c r="P31" s="2">
        <f>H31+8</f>
        <v>45899</v>
      </c>
    </row>
    <row r="32" spans="1:16" s="1" customFormat="1" ht="15.95" customHeight="1">
      <c r="A32" s="51" t="s">
        <v>25</v>
      </c>
      <c r="B32" s="19" t="s">
        <v>36</v>
      </c>
      <c r="C32" s="4" t="s">
        <v>74</v>
      </c>
      <c r="D32" s="38">
        <f>H32-2</f>
        <v>45889</v>
      </c>
      <c r="E32" s="37" t="s">
        <v>44</v>
      </c>
      <c r="F32" s="17">
        <f>H32-1</f>
        <v>45890</v>
      </c>
      <c r="G32" s="17" t="s">
        <v>18</v>
      </c>
      <c r="H32" s="48">
        <v>45891</v>
      </c>
      <c r="I32" s="54" t="s">
        <v>8</v>
      </c>
      <c r="J32" s="54" t="s">
        <v>8</v>
      </c>
      <c r="K32" s="54" t="s">
        <v>8</v>
      </c>
      <c r="L32" s="54" t="s">
        <v>8</v>
      </c>
      <c r="M32" s="54">
        <f>H32+7</f>
        <v>45898</v>
      </c>
      <c r="N32" s="54" t="s">
        <v>8</v>
      </c>
      <c r="O32" s="54" t="s">
        <v>8</v>
      </c>
      <c r="P32" s="2" t="s">
        <v>8</v>
      </c>
    </row>
    <row r="33" spans="1:20" s="1" customFormat="1" ht="15.95" customHeight="1">
      <c r="A33" s="51" t="s">
        <v>51</v>
      </c>
      <c r="B33" s="4" t="s">
        <v>63</v>
      </c>
      <c r="C33" s="4" t="s">
        <v>80</v>
      </c>
      <c r="D33" s="38">
        <f>H33-3</f>
        <v>45889</v>
      </c>
      <c r="E33" s="37" t="s">
        <v>19</v>
      </c>
      <c r="F33" s="46">
        <f>H33-1</f>
        <v>45891</v>
      </c>
      <c r="G33" s="6" t="s">
        <v>64</v>
      </c>
      <c r="H33" s="48">
        <v>45892</v>
      </c>
      <c r="I33" s="54" t="s">
        <v>8</v>
      </c>
      <c r="J33" s="54" t="s">
        <v>8</v>
      </c>
      <c r="K33" s="54">
        <f>H33+5</f>
        <v>45897</v>
      </c>
      <c r="L33" s="54">
        <f>H33+6</f>
        <v>45898</v>
      </c>
      <c r="M33" s="54" t="s">
        <v>8</v>
      </c>
      <c r="N33" s="54" t="s">
        <v>8</v>
      </c>
      <c r="O33" s="54" t="s">
        <v>8</v>
      </c>
      <c r="P33" s="54" t="s">
        <v>8</v>
      </c>
    </row>
    <row r="34" spans="1:20" s="1" customFormat="1" ht="15.95" customHeight="1">
      <c r="A34" s="60" t="s">
        <v>9</v>
      </c>
      <c r="B34" s="4" t="s">
        <v>45</v>
      </c>
      <c r="C34" s="4" t="s">
        <v>66</v>
      </c>
      <c r="D34" s="38">
        <f>H34-3</f>
        <v>45889</v>
      </c>
      <c r="E34" s="37" t="s">
        <v>19</v>
      </c>
      <c r="F34" s="17">
        <f>H34-1</f>
        <v>45891</v>
      </c>
      <c r="G34" s="17" t="s">
        <v>19</v>
      </c>
      <c r="H34" s="48">
        <v>45892</v>
      </c>
      <c r="I34" s="54">
        <f>H34+5</f>
        <v>45897</v>
      </c>
      <c r="J34" s="54">
        <f>H34+6</f>
        <v>45898</v>
      </c>
      <c r="K34" s="54" t="s">
        <v>8</v>
      </c>
      <c r="L34" s="54" t="s">
        <v>8</v>
      </c>
      <c r="M34" s="54" t="s">
        <v>8</v>
      </c>
      <c r="N34" s="54" t="s">
        <v>8</v>
      </c>
      <c r="O34" s="54" t="s">
        <v>8</v>
      </c>
      <c r="P34" s="2" t="s">
        <v>8</v>
      </c>
    </row>
    <row r="35" spans="1:20" s="1" customFormat="1" ht="15.95" customHeight="1">
      <c r="A35" s="60" t="s">
        <v>22</v>
      </c>
      <c r="B35" s="4" t="s">
        <v>39</v>
      </c>
      <c r="C35" s="47" t="s">
        <v>70</v>
      </c>
      <c r="D35" s="37">
        <f>H35-6</f>
        <v>45889</v>
      </c>
      <c r="E35" s="37" t="s">
        <v>41</v>
      </c>
      <c r="F35" s="6">
        <f>H35-2</f>
        <v>45893</v>
      </c>
      <c r="G35" s="17" t="s">
        <v>18</v>
      </c>
      <c r="H35" s="48">
        <v>45895</v>
      </c>
      <c r="I35" s="54" t="s">
        <v>8</v>
      </c>
      <c r="J35" s="54" t="s">
        <v>8</v>
      </c>
      <c r="K35" s="54" t="s">
        <v>8</v>
      </c>
      <c r="L35" s="54" t="s">
        <v>8</v>
      </c>
      <c r="M35" s="54" t="s">
        <v>8</v>
      </c>
      <c r="N35" s="54" t="s">
        <v>8</v>
      </c>
      <c r="O35" s="54">
        <f>H35+9</f>
        <v>45904</v>
      </c>
      <c r="P35" s="2" t="s">
        <v>8</v>
      </c>
    </row>
    <row r="36" spans="1:20" s="1" customFormat="1" ht="15.95" customHeight="1">
      <c r="A36" s="51" t="s">
        <v>26</v>
      </c>
      <c r="B36" s="19" t="s">
        <v>46</v>
      </c>
      <c r="C36" s="4" t="s">
        <v>54</v>
      </c>
      <c r="D36" s="38">
        <f>H36-2</f>
        <v>45894</v>
      </c>
      <c r="E36" s="37" t="s">
        <v>19</v>
      </c>
      <c r="F36" s="6">
        <f>H36-1</f>
        <v>45895</v>
      </c>
      <c r="G36" s="17" t="s">
        <v>19</v>
      </c>
      <c r="H36" s="48">
        <v>45896</v>
      </c>
      <c r="I36" s="54" t="s">
        <v>8</v>
      </c>
      <c r="J36" s="54" t="s">
        <v>8</v>
      </c>
      <c r="K36" s="54">
        <f>H36+5</f>
        <v>45901</v>
      </c>
      <c r="L36" s="54">
        <f>H36+6</f>
        <v>45902</v>
      </c>
      <c r="M36" s="54" t="s">
        <v>8</v>
      </c>
      <c r="N36" s="54" t="s">
        <v>8</v>
      </c>
      <c r="O36" s="54" t="s">
        <v>8</v>
      </c>
      <c r="P36" s="2" t="s">
        <v>8</v>
      </c>
    </row>
    <row r="37" spans="1:20" s="1" customFormat="1" ht="15.95" customHeight="1">
      <c r="A37" s="60" t="s">
        <v>27</v>
      </c>
      <c r="B37" s="4" t="s">
        <v>48</v>
      </c>
      <c r="C37" s="4" t="s">
        <v>84</v>
      </c>
      <c r="D37" s="38">
        <f>H37-3</f>
        <v>45894</v>
      </c>
      <c r="E37" s="37" t="s">
        <v>7</v>
      </c>
      <c r="F37" s="17">
        <f>H37-1</f>
        <v>45896</v>
      </c>
      <c r="G37" s="17" t="s">
        <v>19</v>
      </c>
      <c r="H37" s="48">
        <v>45897</v>
      </c>
      <c r="I37" s="54">
        <f>H37+4</f>
        <v>45901</v>
      </c>
      <c r="J37" s="54">
        <f>H37+5</f>
        <v>45902</v>
      </c>
      <c r="K37" s="54" t="s">
        <v>8</v>
      </c>
      <c r="L37" s="54" t="s">
        <v>8</v>
      </c>
      <c r="M37" s="54">
        <f>H37+6</f>
        <v>45903</v>
      </c>
      <c r="N37" s="54" t="s">
        <v>8</v>
      </c>
      <c r="O37" s="54" t="s">
        <v>8</v>
      </c>
      <c r="P37" s="2" t="s">
        <v>8</v>
      </c>
    </row>
    <row r="38" spans="1:20" s="1" customFormat="1" ht="15.95" customHeight="1">
      <c r="A38" s="60" t="s">
        <v>59</v>
      </c>
      <c r="B38" s="4" t="s">
        <v>55</v>
      </c>
      <c r="C38" s="4" t="s">
        <v>78</v>
      </c>
      <c r="D38" s="38">
        <f>H38-4</f>
        <v>45894</v>
      </c>
      <c r="E38" s="37" t="s">
        <v>19</v>
      </c>
      <c r="F38" s="46">
        <f>H38-2</f>
        <v>45896</v>
      </c>
      <c r="G38" s="7" t="s">
        <v>18</v>
      </c>
      <c r="H38" s="48">
        <v>45898</v>
      </c>
      <c r="I38" s="54" t="s">
        <v>8</v>
      </c>
      <c r="J38" s="54" t="s">
        <v>8</v>
      </c>
      <c r="K38" s="54" t="s">
        <v>8</v>
      </c>
      <c r="L38" s="2" t="s">
        <v>8</v>
      </c>
      <c r="M38" s="2" t="s">
        <v>8</v>
      </c>
      <c r="N38" s="2">
        <f>H38+8</f>
        <v>45906</v>
      </c>
      <c r="O38" s="2" t="s">
        <v>10</v>
      </c>
      <c r="P38" s="2">
        <f>H38+8</f>
        <v>45906</v>
      </c>
    </row>
    <row r="39" spans="1:20" s="1" customFormat="1" ht="15.95" customHeight="1">
      <c r="A39" s="51" t="s">
        <v>25</v>
      </c>
      <c r="B39" s="19" t="s">
        <v>35</v>
      </c>
      <c r="C39" s="4" t="s">
        <v>74</v>
      </c>
      <c r="D39" s="38">
        <f>H39-2</f>
        <v>45896</v>
      </c>
      <c r="E39" s="37" t="s">
        <v>44</v>
      </c>
      <c r="F39" s="17">
        <f>H39-1</f>
        <v>45897</v>
      </c>
      <c r="G39" s="17" t="s">
        <v>18</v>
      </c>
      <c r="H39" s="48">
        <v>45898</v>
      </c>
      <c r="I39" s="54" t="s">
        <v>8</v>
      </c>
      <c r="J39" s="54" t="s">
        <v>8</v>
      </c>
      <c r="K39" s="54" t="s">
        <v>8</v>
      </c>
      <c r="L39" s="54" t="s">
        <v>8</v>
      </c>
      <c r="M39" s="54">
        <f>H39+7</f>
        <v>45905</v>
      </c>
      <c r="N39" s="54" t="s">
        <v>8</v>
      </c>
      <c r="O39" s="54" t="s">
        <v>8</v>
      </c>
      <c r="P39" s="2" t="s">
        <v>8</v>
      </c>
    </row>
    <row r="40" spans="1:20" s="1" customFormat="1" ht="15.95" customHeight="1">
      <c r="A40" s="51" t="s">
        <v>51</v>
      </c>
      <c r="B40" s="4" t="s">
        <v>53</v>
      </c>
      <c r="C40" s="4" t="s">
        <v>79</v>
      </c>
      <c r="D40" s="38">
        <f>H40-3</f>
        <v>45896</v>
      </c>
      <c r="E40" s="37" t="s">
        <v>19</v>
      </c>
      <c r="F40" s="46">
        <f>H40-1</f>
        <v>45898</v>
      </c>
      <c r="G40" s="6" t="s">
        <v>64</v>
      </c>
      <c r="H40" s="48">
        <v>45899</v>
      </c>
      <c r="I40" s="54" t="s">
        <v>8</v>
      </c>
      <c r="J40" s="54" t="s">
        <v>8</v>
      </c>
      <c r="K40" s="54">
        <f>H40+5</f>
        <v>45904</v>
      </c>
      <c r="L40" s="54">
        <f>H40+6</f>
        <v>45905</v>
      </c>
      <c r="M40" s="54" t="s">
        <v>8</v>
      </c>
      <c r="N40" s="54" t="s">
        <v>8</v>
      </c>
      <c r="O40" s="54" t="s">
        <v>8</v>
      </c>
      <c r="P40" s="54" t="s">
        <v>8</v>
      </c>
    </row>
    <row r="41" spans="1:20" s="1" customFormat="1" ht="15.95" customHeight="1">
      <c r="A41" s="60" t="s">
        <v>9</v>
      </c>
      <c r="B41" s="4" t="s">
        <v>38</v>
      </c>
      <c r="C41" s="5" t="s">
        <v>58</v>
      </c>
      <c r="D41" s="38">
        <f>H41-3</f>
        <v>45896</v>
      </c>
      <c r="E41" s="37" t="s">
        <v>19</v>
      </c>
      <c r="F41" s="17">
        <f>H41-1</f>
        <v>45898</v>
      </c>
      <c r="G41" s="17" t="s">
        <v>19</v>
      </c>
      <c r="H41" s="48">
        <v>45899</v>
      </c>
      <c r="I41" s="54">
        <f>H41+5</f>
        <v>45904</v>
      </c>
      <c r="J41" s="54">
        <f>H41+6</f>
        <v>45905</v>
      </c>
      <c r="K41" s="54" t="s">
        <v>8</v>
      </c>
      <c r="L41" s="54" t="s">
        <v>8</v>
      </c>
      <c r="M41" s="54" t="s">
        <v>8</v>
      </c>
      <c r="N41" s="54" t="s">
        <v>8</v>
      </c>
      <c r="O41" s="54" t="s">
        <v>8</v>
      </c>
      <c r="P41" s="2" t="s">
        <v>8</v>
      </c>
    </row>
    <row r="42" spans="1:20" s="1" customFormat="1" ht="15.95" customHeight="1">
      <c r="A42" s="60" t="s">
        <v>22</v>
      </c>
      <c r="B42" s="4" t="s">
        <v>49</v>
      </c>
      <c r="C42" s="4" t="s">
        <v>71</v>
      </c>
      <c r="D42" s="37">
        <f>H42-6</f>
        <v>45896</v>
      </c>
      <c r="E42" s="37" t="s">
        <v>41</v>
      </c>
      <c r="F42" s="6">
        <f>H42-2</f>
        <v>45900</v>
      </c>
      <c r="G42" s="17" t="s">
        <v>18</v>
      </c>
      <c r="H42" s="48">
        <v>45902</v>
      </c>
      <c r="I42" s="54" t="s">
        <v>8</v>
      </c>
      <c r="J42" s="54" t="s">
        <v>8</v>
      </c>
      <c r="K42" s="54" t="s">
        <v>8</v>
      </c>
      <c r="L42" s="54" t="s">
        <v>8</v>
      </c>
      <c r="M42" s="54" t="s">
        <v>8</v>
      </c>
      <c r="N42" s="54" t="s">
        <v>8</v>
      </c>
      <c r="O42" s="54">
        <f>H42+9</f>
        <v>45911</v>
      </c>
      <c r="P42" s="2" t="s">
        <v>8</v>
      </c>
    </row>
    <row r="43" spans="1:20" s="1" customFormat="1" ht="15.95" customHeight="1">
      <c r="A43" s="51" t="s">
        <v>26</v>
      </c>
      <c r="B43" s="19" t="s">
        <v>85</v>
      </c>
      <c r="C43" s="4" t="s">
        <v>86</v>
      </c>
      <c r="D43" s="38">
        <f>H43-2</f>
        <v>45901</v>
      </c>
      <c r="E43" s="37" t="s">
        <v>19</v>
      </c>
      <c r="F43" s="6">
        <f>H43-1</f>
        <v>45902</v>
      </c>
      <c r="G43" s="17" t="s">
        <v>19</v>
      </c>
      <c r="H43" s="48">
        <v>45903</v>
      </c>
      <c r="I43" s="54" t="s">
        <v>8</v>
      </c>
      <c r="J43" s="54" t="s">
        <v>8</v>
      </c>
      <c r="K43" s="54">
        <f>H43+5</f>
        <v>45908</v>
      </c>
      <c r="L43" s="54">
        <f>H43+6</f>
        <v>45909</v>
      </c>
      <c r="M43" s="54" t="s">
        <v>8</v>
      </c>
      <c r="N43" s="54" t="s">
        <v>8</v>
      </c>
      <c r="O43" s="54" t="s">
        <v>8</v>
      </c>
      <c r="P43" s="2" t="s">
        <v>8</v>
      </c>
    </row>
    <row r="44" spans="1:20" s="1" customFormat="1" ht="12">
      <c r="A44" s="4"/>
      <c r="B44" s="4"/>
      <c r="C44" s="9"/>
      <c r="D44" s="34"/>
      <c r="E44" s="34"/>
      <c r="F44" s="20"/>
      <c r="G44" s="20"/>
      <c r="H44" s="21"/>
      <c r="I44" s="20"/>
      <c r="J44" s="20"/>
      <c r="K44" s="20"/>
      <c r="L44" s="20"/>
      <c r="M44" s="20"/>
      <c r="N44" s="20"/>
      <c r="O44" s="20"/>
      <c r="P44" s="23"/>
    </row>
    <row r="45" spans="1:20" s="1" customFormat="1" ht="12">
      <c r="A45" s="4"/>
      <c r="B45" s="4"/>
      <c r="C45" s="9"/>
      <c r="D45" s="34"/>
      <c r="E45" s="34"/>
      <c r="F45" s="20"/>
      <c r="G45" s="20"/>
      <c r="H45" s="21"/>
      <c r="I45" s="20"/>
      <c r="J45" s="20"/>
      <c r="K45" s="20"/>
      <c r="L45" s="20"/>
      <c r="M45" s="20"/>
      <c r="N45" s="20"/>
      <c r="O45" s="20"/>
      <c r="P45" s="23"/>
    </row>
    <row r="46" spans="1:20" s="45" customFormat="1" ht="12.95" customHeight="1">
      <c r="A46" s="36"/>
      <c r="C46" s="52"/>
      <c r="D46" s="56"/>
      <c r="E46" s="56"/>
      <c r="F46" s="50"/>
      <c r="G46" s="50"/>
      <c r="H46" s="50"/>
      <c r="I46" s="50"/>
      <c r="J46" s="8"/>
      <c r="K46" s="53"/>
      <c r="L46" s="8"/>
      <c r="M46" s="8"/>
      <c r="N46" s="8"/>
      <c r="O46" s="8"/>
      <c r="P46" s="8"/>
      <c r="Q46" s="8"/>
      <c r="R46" s="8"/>
      <c r="S46" s="8"/>
      <c r="T46" s="55"/>
    </row>
    <row r="47" spans="1:20" s="1" customFormat="1" ht="12">
      <c r="A47" s="4"/>
      <c r="B47" s="4"/>
      <c r="C47" s="9"/>
      <c r="D47" s="34"/>
      <c r="E47" s="34"/>
      <c r="F47" s="20"/>
      <c r="G47" s="20"/>
      <c r="H47" s="21"/>
      <c r="I47" s="20"/>
      <c r="J47" s="20"/>
      <c r="K47" s="20"/>
      <c r="L47" s="20"/>
      <c r="M47" s="20"/>
      <c r="N47" s="20"/>
      <c r="O47" s="20"/>
      <c r="P47" s="23"/>
    </row>
    <row r="48" spans="1:20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16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16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16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16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16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16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16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16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16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16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16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16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16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16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16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16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 s="1" customFormat="1" ht="12">
      <c r="A88" s="4"/>
      <c r="B88" s="4"/>
      <c r="C88" s="9"/>
      <c r="D88" s="34"/>
      <c r="E88" s="34"/>
      <c r="F88" s="20"/>
      <c r="G88" s="20"/>
      <c r="H88" s="21"/>
      <c r="I88" s="20"/>
      <c r="J88" s="20"/>
      <c r="K88" s="20"/>
      <c r="L88" s="20"/>
      <c r="M88" s="20"/>
      <c r="N88" s="20"/>
      <c r="O88" s="20"/>
      <c r="P88" s="23"/>
    </row>
    <row r="89" spans="1:16">
      <c r="C89" s="11"/>
      <c r="P89" s="23"/>
    </row>
    <row r="90" spans="1:16">
      <c r="C90" s="11"/>
      <c r="P90" s="23"/>
    </row>
    <row r="91" spans="1:16">
      <c r="C91" s="11"/>
      <c r="P91" s="23"/>
    </row>
    <row r="92" spans="1:16">
      <c r="C92" s="11"/>
      <c r="P92" s="23"/>
    </row>
    <row r="93" spans="1:16">
      <c r="C93" s="11"/>
      <c r="P93" s="23"/>
    </row>
    <row r="94" spans="1:16">
      <c r="C94" s="11"/>
      <c r="P94" s="23"/>
    </row>
  </sheetData>
  <protectedRanges>
    <protectedRange sqref="C33" name="範圍5_3_1_1_5"/>
    <protectedRange sqref="C29" name="範圍5_3_1_1"/>
    <protectedRange sqref="C20" name="範圍5_3_1_1_2"/>
    <protectedRange sqref="C35" name="範圍5_3_1_1_3"/>
    <protectedRange sqref="C31" name="範圍5_3_1_1_6"/>
  </protectedRanges>
  <autoFilter ref="A7:P43" xr:uid="{00000000-0001-0000-0200-000000000000}">
    <filterColumn colId="3" showButton="0"/>
    <filterColumn colId="5" showButton="0"/>
  </autoFilter>
  <sortState xmlns:xlrd2="http://schemas.microsoft.com/office/spreadsheetml/2017/richdata2" ref="A8:P43">
    <sortCondition ref="H8:H43"/>
    <sortCondition ref="D8:D43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2025-07-17T04:03:21Z</cp:lastPrinted>
  <dcterms:created xsi:type="dcterms:W3CDTF">2017-01-17T08:32:26Z</dcterms:created>
  <dcterms:modified xsi:type="dcterms:W3CDTF">2025-07-17T06:30:16Z</dcterms:modified>
</cp:coreProperties>
</file>